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Reavaluacio\"/>
    </mc:Choice>
  </mc:AlternateContent>
  <bookViews>
    <workbookView xWindow="750" yWindow="615" windowWidth="18615" windowHeight="6345"/>
  </bookViews>
  <sheets>
    <sheet name="Resultats Reav-Q2" sheetId="1" r:id="rId1"/>
    <sheet name="Resultats Reav-Q1" sheetId="2" r:id="rId2"/>
  </sheets>
  <definedNames>
    <definedName name="_xlnm._FilterDatabase" localSheetId="1" hidden="1">'Resultats Reav-Q1'!$A$1:$V$59</definedName>
    <definedName name="_xlnm.Print_Area" localSheetId="1">'Resultats Reav-Q1'!$A$1:$V$59</definedName>
    <definedName name="_xlnm.Print_Area" localSheetId="0">'Resultats Reav-Q2'!$A$1:$V$62</definedName>
  </definedNames>
  <calcPr calcId="162913"/>
</workbook>
</file>

<file path=xl/calcChain.xml><?xml version="1.0" encoding="utf-8"?>
<calcChain xmlns="http://schemas.openxmlformats.org/spreadsheetml/2006/main">
  <c r="P42" i="1" l="1"/>
  <c r="P46" i="1"/>
  <c r="P47" i="1"/>
  <c r="U29" i="1"/>
  <c r="V29" i="1"/>
  <c r="T29" i="1"/>
  <c r="R29" i="1"/>
  <c r="P29" i="1"/>
  <c r="U7" i="1"/>
  <c r="V7" i="1" s="1"/>
  <c r="T7" i="1"/>
  <c r="R7" i="1"/>
  <c r="P7" i="1"/>
  <c r="C57" i="2" l="1"/>
  <c r="D52" i="1"/>
  <c r="E52" i="1"/>
  <c r="F52" i="1"/>
  <c r="G52" i="1"/>
  <c r="H52" i="1"/>
  <c r="C52" i="1"/>
  <c r="D57" i="2"/>
  <c r="E57" i="2"/>
  <c r="F57" i="2"/>
  <c r="G57" i="2"/>
  <c r="H57" i="2"/>
  <c r="S52" i="1"/>
  <c r="S60" i="1" s="1"/>
  <c r="Q52" i="1"/>
  <c r="Q60" i="1" s="1"/>
  <c r="O52" i="1"/>
  <c r="O60" i="1" s="1"/>
  <c r="N52" i="1"/>
  <c r="N60" i="1" s="1"/>
  <c r="M52" i="1"/>
  <c r="M60" i="1" s="1"/>
  <c r="T8" i="1"/>
  <c r="R8" i="1"/>
  <c r="P8" i="1"/>
  <c r="U8" i="1"/>
  <c r="V8" i="1" s="1"/>
  <c r="L61" i="1"/>
  <c r="L60" i="1"/>
  <c r="T22" i="2"/>
  <c r="T16" i="2"/>
  <c r="T39" i="2"/>
  <c r="T31" i="2"/>
  <c r="T21" i="2"/>
  <c r="T3" i="2"/>
  <c r="T10" i="2"/>
  <c r="T36" i="2"/>
  <c r="T38" i="2"/>
  <c r="T14" i="2"/>
  <c r="T18" i="2"/>
  <c r="T28" i="2"/>
  <c r="T12" i="2"/>
  <c r="T8" i="2"/>
  <c r="T32" i="2"/>
  <c r="T17" i="2"/>
  <c r="T19" i="2"/>
  <c r="T29" i="2"/>
  <c r="T7" i="2"/>
  <c r="T33" i="2"/>
  <c r="T9" i="2"/>
  <c r="T25" i="2"/>
  <c r="T6" i="2"/>
  <c r="T15" i="2"/>
  <c r="T20" i="2"/>
  <c r="T23" i="2"/>
  <c r="T26" i="2"/>
  <c r="T34" i="2"/>
  <c r="T27" i="2"/>
  <c r="T30" i="2"/>
  <c r="T13" i="2"/>
  <c r="T11" i="2"/>
  <c r="T2" i="2"/>
  <c r="T35" i="2"/>
  <c r="T37" i="2"/>
  <c r="T4" i="2"/>
  <c r="T40" i="2"/>
  <c r="T24" i="2"/>
  <c r="T5" i="2"/>
  <c r="P24" i="2"/>
  <c r="P22" i="2"/>
  <c r="P16" i="2"/>
  <c r="P39" i="2"/>
  <c r="P31" i="2"/>
  <c r="P21" i="2"/>
  <c r="P41" i="2"/>
  <c r="P3" i="2"/>
  <c r="P10" i="2"/>
  <c r="P36" i="2"/>
  <c r="P38" i="2"/>
  <c r="P14" i="2"/>
  <c r="P42" i="2"/>
  <c r="P18" i="2"/>
  <c r="P28" i="2"/>
  <c r="P12" i="2"/>
  <c r="P8" i="2"/>
  <c r="P47" i="2"/>
  <c r="P32" i="2"/>
  <c r="P17" i="2"/>
  <c r="P19" i="2"/>
  <c r="P29" i="2"/>
  <c r="P7" i="2"/>
  <c r="P33" i="2"/>
  <c r="P9" i="2"/>
  <c r="P25" i="2"/>
  <c r="P6" i="2"/>
  <c r="P15" i="2"/>
  <c r="P20" i="2"/>
  <c r="P23" i="2"/>
  <c r="P26" i="2"/>
  <c r="P34" i="2"/>
  <c r="P27" i="2"/>
  <c r="P30" i="2"/>
  <c r="P13" i="2"/>
  <c r="P11" i="2"/>
  <c r="P2" i="2"/>
  <c r="P35" i="2"/>
  <c r="P37" i="2"/>
  <c r="P4" i="2"/>
  <c r="P40" i="2"/>
  <c r="P5" i="2"/>
  <c r="L62" i="1" l="1"/>
  <c r="R60" i="1"/>
  <c r="T60" i="1"/>
  <c r="U43" i="1"/>
  <c r="U5" i="1"/>
  <c r="V5" i="1" s="1"/>
  <c r="U23" i="1"/>
  <c r="V23" i="1" s="1"/>
  <c r="U13" i="1"/>
  <c r="V13" i="1" s="1"/>
  <c r="U9" i="1"/>
  <c r="V9" i="1" s="1"/>
  <c r="U26" i="1"/>
  <c r="V26" i="1" s="1"/>
  <c r="U4" i="1"/>
  <c r="V4" i="1" s="1"/>
  <c r="U12" i="1"/>
  <c r="V12" i="1" s="1"/>
  <c r="U33" i="1"/>
  <c r="V33" i="1" s="1"/>
  <c r="U25" i="1"/>
  <c r="V25" i="1" s="1"/>
  <c r="U22" i="1"/>
  <c r="V22" i="1" s="1"/>
  <c r="U2" i="1"/>
  <c r="V2" i="1" s="1"/>
  <c r="U39" i="1"/>
  <c r="V39" i="1" s="1"/>
  <c r="U15" i="1"/>
  <c r="V15" i="1" s="1"/>
  <c r="U21" i="1"/>
  <c r="V21" i="1" s="1"/>
  <c r="U17" i="1"/>
  <c r="V17" i="1" s="1"/>
  <c r="U46" i="1"/>
  <c r="U47" i="1"/>
  <c r="U16" i="1"/>
  <c r="V16" i="1" s="1"/>
  <c r="U6" i="1"/>
  <c r="V6" i="1" s="1"/>
  <c r="U24" i="1"/>
  <c r="V24" i="1" s="1"/>
  <c r="U30" i="1"/>
  <c r="V30" i="1" s="1"/>
  <c r="U19" i="1"/>
  <c r="V19" i="1" s="1"/>
  <c r="U20" i="1"/>
  <c r="V20" i="1" s="1"/>
  <c r="T5" i="1"/>
  <c r="T23" i="1"/>
  <c r="T13" i="1"/>
  <c r="T9" i="1"/>
  <c r="T26" i="1"/>
  <c r="T4" i="1"/>
  <c r="T12" i="1"/>
  <c r="T33" i="1"/>
  <c r="T25" i="1"/>
  <c r="T22" i="1"/>
  <c r="T2" i="1"/>
  <c r="T39" i="1"/>
  <c r="T15" i="1"/>
  <c r="T21" i="1"/>
  <c r="T17" i="1"/>
  <c r="T16" i="1"/>
  <c r="T6" i="1"/>
  <c r="T24" i="1"/>
  <c r="T30" i="1"/>
  <c r="T19" i="1"/>
  <c r="T20" i="1"/>
  <c r="R5" i="1"/>
  <c r="R23" i="1"/>
  <c r="R13" i="1"/>
  <c r="R9" i="1"/>
  <c r="R26" i="1"/>
  <c r="R4" i="1"/>
  <c r="R12" i="1"/>
  <c r="R33" i="1"/>
  <c r="R25" i="1"/>
  <c r="R22" i="1"/>
  <c r="R2" i="1"/>
  <c r="R39" i="1"/>
  <c r="R15" i="1"/>
  <c r="R21" i="1"/>
  <c r="R17" i="1"/>
  <c r="R16" i="1"/>
  <c r="R6" i="1"/>
  <c r="R24" i="1"/>
  <c r="R30" i="1"/>
  <c r="R19" i="1"/>
  <c r="R20" i="1"/>
  <c r="P5" i="1"/>
  <c r="P23" i="1"/>
  <c r="P13" i="1"/>
  <c r="P9" i="1"/>
  <c r="P26" i="1"/>
  <c r="P4" i="1"/>
  <c r="P12" i="1"/>
  <c r="P33" i="1"/>
  <c r="P25" i="1"/>
  <c r="P22" i="1"/>
  <c r="P2" i="1"/>
  <c r="P39" i="1"/>
  <c r="P15" i="1"/>
  <c r="P21" i="1"/>
  <c r="P17" i="1"/>
  <c r="P16" i="1"/>
  <c r="P6" i="1"/>
  <c r="P24" i="1"/>
  <c r="P30" i="1"/>
  <c r="P19" i="1"/>
  <c r="P20" i="1"/>
  <c r="T37" i="1" l="1"/>
  <c r="T11" i="1"/>
  <c r="T38" i="1"/>
  <c r="T34" i="1"/>
  <c r="T32" i="1"/>
  <c r="T3" i="1"/>
  <c r="T36" i="1"/>
  <c r="T28" i="1"/>
  <c r="T41" i="1"/>
  <c r="T14" i="1"/>
  <c r="T18" i="1"/>
  <c r="T31" i="1"/>
  <c r="T10" i="1"/>
  <c r="T35" i="1"/>
  <c r="T40" i="1"/>
  <c r="T27" i="1"/>
  <c r="P10" i="1"/>
  <c r="P35" i="1"/>
  <c r="P40" i="1"/>
  <c r="P31" i="1"/>
  <c r="P37" i="1"/>
  <c r="P11" i="1"/>
  <c r="P38" i="1"/>
  <c r="P34" i="1"/>
  <c r="P32" i="1"/>
  <c r="P3" i="1"/>
  <c r="P36" i="1"/>
  <c r="P28" i="1"/>
  <c r="P41" i="1"/>
  <c r="P14" i="1"/>
  <c r="P18" i="1"/>
  <c r="P27" i="1"/>
  <c r="T52" i="1"/>
  <c r="P52" i="1"/>
  <c r="R52" i="1"/>
  <c r="R41" i="1"/>
  <c r="R14" i="1"/>
  <c r="R18" i="1"/>
  <c r="U41" i="1"/>
  <c r="V41" i="1" s="1"/>
  <c r="U14" i="1"/>
  <c r="V14" i="1" s="1"/>
  <c r="U18" i="1"/>
  <c r="V18" i="1" s="1"/>
  <c r="U24" i="2"/>
  <c r="V24" i="2" s="1"/>
  <c r="U54" i="2"/>
  <c r="U53" i="2"/>
  <c r="U50" i="2"/>
  <c r="U22" i="2"/>
  <c r="V22" i="2" s="1"/>
  <c r="U16" i="2"/>
  <c r="V16" i="2" s="1"/>
  <c r="U43" i="2"/>
  <c r="U49" i="2"/>
  <c r="U39" i="2"/>
  <c r="V39" i="2" s="1"/>
  <c r="U31" i="2"/>
  <c r="V31" i="2" s="1"/>
  <c r="U21" i="2"/>
  <c r="V21" i="2" s="1"/>
  <c r="U41" i="2"/>
  <c r="U3" i="2"/>
  <c r="V3" i="2" s="1"/>
  <c r="U10" i="2"/>
  <c r="V10" i="2" s="1"/>
  <c r="U36" i="2"/>
  <c r="V36" i="2" s="1"/>
  <c r="U38" i="2"/>
  <c r="V38" i="2" s="1"/>
  <c r="U14" i="2"/>
  <c r="V14" i="2" s="1"/>
  <c r="U42" i="2"/>
  <c r="U18" i="2"/>
  <c r="V18" i="2" s="1"/>
  <c r="U28" i="2"/>
  <c r="V28" i="2" s="1"/>
  <c r="U12" i="2"/>
  <c r="V12" i="2" s="1"/>
  <c r="U8" i="2"/>
  <c r="V8" i="2" s="1"/>
  <c r="U47" i="2"/>
  <c r="U32" i="2"/>
  <c r="V32" i="2" s="1"/>
  <c r="U17" i="2"/>
  <c r="V17" i="2" s="1"/>
  <c r="U19" i="2"/>
  <c r="V19" i="2" s="1"/>
  <c r="U52" i="2"/>
  <c r="U29" i="2"/>
  <c r="V29" i="2" s="1"/>
  <c r="U7" i="2"/>
  <c r="V7" i="2" s="1"/>
  <c r="U33" i="2"/>
  <c r="V33" i="2" s="1"/>
  <c r="U9" i="2"/>
  <c r="V9" i="2" s="1"/>
  <c r="U25" i="2"/>
  <c r="V25" i="2" s="1"/>
  <c r="U55" i="2"/>
  <c r="U6" i="2"/>
  <c r="V6" i="2" s="1"/>
  <c r="U15" i="2"/>
  <c r="V15" i="2" s="1"/>
  <c r="U20" i="2"/>
  <c r="V20" i="2" s="1"/>
  <c r="U23" i="2"/>
  <c r="V23" i="2" s="1"/>
  <c r="U26" i="2"/>
  <c r="V26" i="2" s="1"/>
  <c r="U34" i="2"/>
  <c r="V34" i="2" s="1"/>
  <c r="U27" i="2"/>
  <c r="V27" i="2" s="1"/>
  <c r="U48" i="2"/>
  <c r="U46" i="2"/>
  <c r="U30" i="2"/>
  <c r="V30" i="2" s="1"/>
  <c r="U13" i="2"/>
  <c r="V13" i="2" s="1"/>
  <c r="U51" i="2"/>
  <c r="U11" i="2"/>
  <c r="V11" i="2" s="1"/>
  <c r="U2" i="2"/>
  <c r="V2" i="2" s="1"/>
  <c r="U35" i="2"/>
  <c r="V35" i="2" s="1"/>
  <c r="U37" i="2"/>
  <c r="V37" i="2" s="1"/>
  <c r="U4" i="2"/>
  <c r="V4" i="2" s="1"/>
  <c r="U44" i="2"/>
  <c r="U45" i="2"/>
  <c r="U40" i="2"/>
  <c r="V40" i="2" s="1"/>
  <c r="U56" i="2"/>
  <c r="U5" i="2"/>
  <c r="V5" i="2" s="1"/>
  <c r="R24" i="2"/>
  <c r="R22" i="2"/>
  <c r="R16" i="2"/>
  <c r="R39" i="2"/>
  <c r="R31" i="2"/>
  <c r="R21" i="2"/>
  <c r="R3" i="2"/>
  <c r="R10" i="2"/>
  <c r="R36" i="2"/>
  <c r="R38" i="2"/>
  <c r="R14" i="2"/>
  <c r="R18" i="2"/>
  <c r="R28" i="2"/>
  <c r="R12" i="2"/>
  <c r="R8" i="2"/>
  <c r="R32" i="2"/>
  <c r="R17" i="2"/>
  <c r="R19" i="2"/>
  <c r="R29" i="2"/>
  <c r="R7" i="2"/>
  <c r="R33" i="2"/>
  <c r="R9" i="2"/>
  <c r="R25" i="2"/>
  <c r="R6" i="2"/>
  <c r="R15" i="2"/>
  <c r="R20" i="2"/>
  <c r="R23" i="2"/>
  <c r="R26" i="2"/>
  <c r="R34" i="2"/>
  <c r="R27" i="2"/>
  <c r="R30" i="2"/>
  <c r="R13" i="2"/>
  <c r="R11" i="2"/>
  <c r="R2" i="2"/>
  <c r="R35" i="2"/>
  <c r="R37" i="2"/>
  <c r="R4" i="2"/>
  <c r="R40" i="2"/>
  <c r="R5" i="2"/>
  <c r="U45" i="1"/>
  <c r="U10" i="1"/>
  <c r="V10" i="1" s="1"/>
  <c r="U35" i="1"/>
  <c r="V35" i="1" s="1"/>
  <c r="U40" i="1"/>
  <c r="V40" i="1" s="1"/>
  <c r="U42" i="1"/>
  <c r="U31" i="1"/>
  <c r="V31" i="1" s="1"/>
  <c r="U37" i="1"/>
  <c r="V37" i="1" s="1"/>
  <c r="U11" i="1"/>
  <c r="V11" i="1" s="1"/>
  <c r="U38" i="1"/>
  <c r="V38" i="1" s="1"/>
  <c r="U34" i="1"/>
  <c r="V34" i="1" s="1"/>
  <c r="U32" i="1"/>
  <c r="V32" i="1" s="1"/>
  <c r="U3" i="1"/>
  <c r="V3" i="1" s="1"/>
  <c r="U36" i="1"/>
  <c r="V36" i="1" s="1"/>
  <c r="U28" i="1"/>
  <c r="V28" i="1" s="1"/>
  <c r="U44" i="1"/>
  <c r="U27" i="1"/>
  <c r="V27" i="1" s="1"/>
  <c r="R10" i="1"/>
  <c r="R35" i="1"/>
  <c r="R40" i="1"/>
  <c r="R31" i="1"/>
  <c r="R37" i="1"/>
  <c r="R11" i="1"/>
  <c r="R38" i="1"/>
  <c r="R34" i="1"/>
  <c r="R32" i="1"/>
  <c r="R3" i="1"/>
  <c r="R36" i="1"/>
  <c r="R28" i="1"/>
  <c r="R27" i="1"/>
  <c r="L54" i="1"/>
  <c r="L59" i="2"/>
  <c r="S57" i="2"/>
  <c r="Q57" i="2"/>
  <c r="O57" i="2"/>
  <c r="N57" i="2"/>
  <c r="M57" i="2"/>
  <c r="T57" i="2" l="1"/>
  <c r="N53" i="1"/>
  <c r="N61" i="1" s="1"/>
  <c r="P60" i="1" s="1"/>
  <c r="R57" i="2"/>
  <c r="U57" i="2"/>
  <c r="V57" i="2" s="1"/>
  <c r="N58" i="2"/>
  <c r="P57" i="2" s="1"/>
  <c r="U52" i="1"/>
  <c r="V52" i="1" l="1"/>
  <c r="U60" i="1"/>
  <c r="V60" i="1" s="1"/>
</calcChain>
</file>

<file path=xl/comments1.xml><?xml version="1.0" encoding="utf-8"?>
<comments xmlns="http://schemas.openxmlformats.org/spreadsheetml/2006/main">
  <authors>
    <author/>
  </authors>
  <commentList>
    <comment ref="J17" authorId="0" shapeId="0">
      <text>
        <r>
          <rPr>
            <sz val="10"/>
            <color rgb="FF000000"/>
            <rFont val="Arial"/>
            <family val="2"/>
          </rPr>
          <t>La persona que ha contestat al formulari ha actualitzat aquest valor.</t>
        </r>
      </text>
    </comment>
  </commentList>
</comments>
</file>

<file path=xl/sharedStrings.xml><?xml version="1.0" encoding="utf-8"?>
<sst xmlns="http://schemas.openxmlformats.org/spreadsheetml/2006/main" count="499" uniqueCount="198">
  <si>
    <t>Marca de temps</t>
  </si>
  <si>
    <t>Sigles assignatura</t>
  </si>
  <si>
    <t>Titulació o titulacions</t>
  </si>
  <si>
    <t>Codi assignatura</t>
  </si>
  <si>
    <t xml:space="preserve">Nom i Congnoms del responsable de l'assignatura </t>
  </si>
  <si>
    <t>Estava previst aplicar la reavaluació?</t>
  </si>
  <si>
    <t>Abans de la reavaluació, nombre d'estudiants amb una Nota Final:    3 &lt;= NF &lt; 4</t>
  </si>
  <si>
    <t>Abans de la reavaluació, nombre d'estudiants amb una Nota Final:     4 &lt;= NF &lt; 5</t>
  </si>
  <si>
    <t>Nombre total d'estudiants presentats a la reavaluació</t>
  </si>
  <si>
    <t>INFO</t>
  </si>
  <si>
    <t>Grau Eng. en Disseny Industrial i desenvolupament del producte, Grau Eng. Mecànica, Grau Eng. Electricitat, Grau Eng. Electrònica industrial i automàtica</t>
  </si>
  <si>
    <t>José Antonio Román</t>
  </si>
  <si>
    <t>Si</t>
  </si>
  <si>
    <t>INCO</t>
  </si>
  <si>
    <t>Grau Eng. Informàtica</t>
  </si>
  <si>
    <t>PRFA</t>
  </si>
  <si>
    <t>Grau Eng. Mecànica</t>
  </si>
  <si>
    <t>Maurici Sivatte Adroer</t>
  </si>
  <si>
    <t>Ariadna Llorens Garcia</t>
  </si>
  <si>
    <t>Màster MUESAEI</t>
  </si>
  <si>
    <t>INAM</t>
  </si>
  <si>
    <t>Andreu Català</t>
  </si>
  <si>
    <t>PTRL</t>
  </si>
  <si>
    <t>Grau Eng. en Disseny Industrial i desenvolupament del producte, Grau Eng. Mecànica, Grau Eng. Electricitat, Grau Eng. Electrònica industrial i automàtica, Grau Eng. Informàtica</t>
  </si>
  <si>
    <t>No</t>
  </si>
  <si>
    <t>FOMA</t>
  </si>
  <si>
    <t>Joan Gómez i Urgellés</t>
  </si>
  <si>
    <t>AMEP</t>
  </si>
  <si>
    <t>Josep M Merenciano</t>
  </si>
  <si>
    <t>SIOP</t>
  </si>
  <si>
    <t>Jordi Garcia</t>
  </si>
  <si>
    <t>Grau Eng. Electrònica industrial i automàtica</t>
  </si>
  <si>
    <t>Jose Luis Garcia de Vicuña Muñoz de la Nava</t>
  </si>
  <si>
    <t>EXGR</t>
  </si>
  <si>
    <t>Jordi Ortiz Domènech</t>
  </si>
  <si>
    <t>FOPR</t>
  </si>
  <si>
    <t>Àngels Hernández Gómez</t>
  </si>
  <si>
    <t>ACEL</t>
  </si>
  <si>
    <t>Grau Eng. Electricitat</t>
  </si>
  <si>
    <t>Pere Andrada</t>
  </si>
  <si>
    <t>INEL</t>
  </si>
  <si>
    <t>FOAU</t>
  </si>
  <si>
    <t>Grau Eng. Mecànica, Grau Eng. Electricitat, Grau Eng. Electrònica industrial i automàtica</t>
  </si>
  <si>
    <t>Francisco Javier Ruiz Vegas</t>
  </si>
  <si>
    <t>DABD</t>
  </si>
  <si>
    <t>Jordi Esteve Cusiné</t>
  </si>
  <si>
    <t>PRO1</t>
  </si>
  <si>
    <t>Neus Català Roig</t>
  </si>
  <si>
    <t>HADP</t>
  </si>
  <si>
    <t>Elisabet Arno</t>
  </si>
  <si>
    <t>EMPR</t>
  </si>
  <si>
    <t>Joquin Del Rio Fernandez</t>
  </si>
  <si>
    <t>Suma=</t>
  </si>
  <si>
    <t>Grau Eng. en Disseny Industrial i desenvolupament del producte</t>
  </si>
  <si>
    <t>Ingrid Magnusson</t>
  </si>
  <si>
    <t>INPS</t>
  </si>
  <si>
    <t>Pere Ponsa Asensio</t>
  </si>
  <si>
    <t>Josefina Antonijuan</t>
  </si>
  <si>
    <t>FISI</t>
  </si>
  <si>
    <t>Xavier Navarr0</t>
  </si>
  <si>
    <t>FOME</t>
  </si>
  <si>
    <t>SODX</t>
  </si>
  <si>
    <t>Antonio Rodriguez Garcia</t>
  </si>
  <si>
    <t>REIN</t>
  </si>
  <si>
    <t>Rafael Ramón Ramos Lara</t>
  </si>
  <si>
    <t>ELPO</t>
  </si>
  <si>
    <t>Miguel Castilla</t>
  </si>
  <si>
    <t>QUIM</t>
  </si>
  <si>
    <t>Nativitat Salvadó i Cabré</t>
  </si>
  <si>
    <t>ELAN</t>
  </si>
  <si>
    <t>Pedro Francisco Gayá Suñer</t>
  </si>
  <si>
    <t>MATH</t>
  </si>
  <si>
    <t>Jaume Miquel Masalles</t>
  </si>
  <si>
    <t>FENT</t>
  </si>
  <si>
    <t>ESC1</t>
  </si>
  <si>
    <t>ESC2</t>
  </si>
  <si>
    <t>Eva Marín Tordera</t>
  </si>
  <si>
    <t>PACO</t>
  </si>
  <si>
    <t>MAES</t>
  </si>
  <si>
    <t>CIMA</t>
  </si>
  <si>
    <t>Maite Baile Puig</t>
  </si>
  <si>
    <t>SEMA</t>
  </si>
  <si>
    <t>Marta Díaz</t>
  </si>
  <si>
    <t>Julio Fernández González</t>
  </si>
  <si>
    <t>EXG2</t>
  </si>
  <si>
    <t>Joan Josep Aliau Pons</t>
  </si>
  <si>
    <t>REAU</t>
  </si>
  <si>
    <t>Francisco Javier Ruiz</t>
  </si>
  <si>
    <t>Angels Hermandez Gomez</t>
  </si>
  <si>
    <t>MAE2</t>
  </si>
  <si>
    <t>Marcel Torrent i Burgués</t>
  </si>
  <si>
    <t>SIEL</t>
  </si>
  <si>
    <t>PMUD</t>
  </si>
  <si>
    <t>MFLU</t>
  </si>
  <si>
    <t>Montserrat Carbonell Ventura</t>
  </si>
  <si>
    <t>Sergi Sanchez</t>
  </si>
  <si>
    <t>Enric martín</t>
  </si>
  <si>
    <t>Bernardino Casas Fernández</t>
  </si>
  <si>
    <t>Josep A. Picas</t>
  </si>
  <si>
    <t>TSAI</t>
  </si>
  <si>
    <t>Immaculada Massana Hugas</t>
  </si>
  <si>
    <t>Balduí Blanqué</t>
  </si>
  <si>
    <t>Rafael Morillas Varón</t>
  </si>
  <si>
    <t>Dolors López Membrilla</t>
  </si>
  <si>
    <t>DIDU</t>
  </si>
  <si>
    <t>Daniel Guasch</t>
  </si>
  <si>
    <t>SEDI</t>
  </si>
  <si>
    <t>Jordi Prat Tasias</t>
  </si>
  <si>
    <t>FIS1</t>
  </si>
  <si>
    <t>Arcadi Pejuan Alcobé</t>
  </si>
  <si>
    <t>GEPR</t>
  </si>
  <si>
    <t>Chema Ibáñez</t>
  </si>
  <si>
    <t>Joana d'Arc Prat Farran</t>
  </si>
  <si>
    <t>MAPR</t>
  </si>
  <si>
    <t>Suma =</t>
  </si>
  <si>
    <t>Presentats</t>
  </si>
  <si>
    <t>Milloren</t>
  </si>
  <si>
    <t>Aprovats</t>
  </si>
  <si>
    <t>A+C</t>
  </si>
  <si>
    <t>% Aprov</t>
  </si>
  <si>
    <t>% Milloren</t>
  </si>
  <si>
    <t>SENS</t>
  </si>
  <si>
    <t xml:space="preserve">CIMA </t>
  </si>
  <si>
    <t>Mª Teresa Baile Puig</t>
  </si>
  <si>
    <t>(C)Nombre d'estudiants amb nota final:  4 &lt;= NF &lt; 5 mitjançant la reavaluació (que abans tenien una nota NF &lt; 4 )</t>
  </si>
  <si>
    <t>% Presentats</t>
  </si>
  <si>
    <t>s/present</t>
  </si>
  <si>
    <t>% Comp</t>
  </si>
  <si>
    <t>Compens</t>
  </si>
  <si>
    <t>s/possibles</t>
  </si>
  <si>
    <t>possibles</t>
  </si>
  <si>
    <t>GEEN</t>
  </si>
  <si>
    <t>DIME</t>
  </si>
  <si>
    <t>Amelia Nápoles Alberro</t>
  </si>
  <si>
    <t>ETER</t>
  </si>
  <si>
    <t>CAAV</t>
  </si>
  <si>
    <t>Ignasi Perat</t>
  </si>
  <si>
    <t>Manuel Moreno</t>
  </si>
  <si>
    <t>Ramon Caumons Sangrà</t>
  </si>
  <si>
    <t>ENFL</t>
  </si>
  <si>
    <t>Mariano López García</t>
  </si>
  <si>
    <t>DSAO</t>
  </si>
  <si>
    <t>DIRT</t>
  </si>
  <si>
    <t>Nati Salvadó Cabré</t>
  </si>
  <si>
    <t>EQDI</t>
  </si>
  <si>
    <t>MADI</t>
  </si>
  <si>
    <t>Jordi Guàrdia</t>
  </si>
  <si>
    <t>SIDI</t>
  </si>
  <si>
    <t>Mariano Lopez Garcia</t>
  </si>
  <si>
    <t>SIME</t>
  </si>
  <si>
    <t>Ingrid Magnusson Morer</t>
  </si>
  <si>
    <t>LOAL</t>
  </si>
  <si>
    <t>MATD</t>
  </si>
  <si>
    <t>Marisa Zaragozá Monroig</t>
  </si>
  <si>
    <t>ESCI</t>
  </si>
  <si>
    <t>RMA1</t>
  </si>
  <si>
    <t>ELEC</t>
  </si>
  <si>
    <t>ARCO</t>
  </si>
  <si>
    <t>SIEK</t>
  </si>
  <si>
    <t>FÍS2</t>
  </si>
  <si>
    <t>MECA</t>
  </si>
  <si>
    <t>DIAP</t>
  </si>
  <si>
    <t>INEP</t>
  </si>
  <si>
    <t>DAMO</t>
  </si>
  <si>
    <t>RMA2</t>
  </si>
  <si>
    <t>ESIN</t>
  </si>
  <si>
    <t>MCME</t>
  </si>
  <si>
    <t>EXAR</t>
  </si>
  <si>
    <t>INTE</t>
  </si>
  <si>
    <t>DIAO</t>
  </si>
  <si>
    <t>TCAP</t>
  </si>
  <si>
    <t>Q2</t>
  </si>
  <si>
    <t>Q1</t>
  </si>
  <si>
    <t>Q1+Q2</t>
  </si>
  <si>
    <t>ELRM</t>
  </si>
  <si>
    <t>Sigles 
assignatura</t>
  </si>
  <si>
    <t>M</t>
  </si>
  <si>
    <t>E</t>
  </si>
  <si>
    <t>K</t>
  </si>
  <si>
    <t>D</t>
  </si>
  <si>
    <t>I</t>
  </si>
  <si>
    <t>R</t>
  </si>
  <si>
    <t>(A)Nombre d'estudiants que han aprovat l'assignatura (NF=5) mitjançant la reavaluació</t>
  </si>
  <si>
    <t>Frederic Vila Martí</t>
  </si>
  <si>
    <t>Elisabet Arnó Macià</t>
  </si>
  <si>
    <t>Adrian Asensio Garcia</t>
  </si>
  <si>
    <t>Marta Musté Rodriguez</t>
  </si>
  <si>
    <t>Rachel Playfair</t>
  </si>
  <si>
    <t>Marcos Gomila</t>
  </si>
  <si>
    <t>Doolors Lopez Membrilla</t>
  </si>
  <si>
    <t>Carles Batlle Arnau</t>
  </si>
  <si>
    <t>Elsa Perez Guindal</t>
  </si>
  <si>
    <t>Joan Solé Rovira</t>
  </si>
  <si>
    <t>DIMA</t>
  </si>
  <si>
    <t>2017/18-2</t>
  </si>
  <si>
    <t>2017/18-1</t>
  </si>
  <si>
    <t>Total 2017/18</t>
  </si>
  <si>
    <t>Marta Díaz Boladeras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</si>
</sst>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wrapText="1"/>
    </xf>
    <xf numFmtId="10" fontId="0" fillId="0" borderId="0" xfId="0" applyNumberFormat="1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/>
    <xf numFmtId="0" fontId="0" fillId="0" borderId="1" xfId="0" applyFont="1" applyBorder="1" applyAlignment="1"/>
    <xf numFmtId="10" fontId="0" fillId="0" borderId="1" xfId="0" applyNumberFormat="1" applyFont="1" applyBorder="1" applyAlignment="1"/>
    <xf numFmtId="10" fontId="0" fillId="3" borderId="1" xfId="0" applyNumberFormat="1" applyFont="1" applyFill="1" applyBorder="1" applyAlignment="1"/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0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10" fontId="1" fillId="4" borderId="1" xfId="0" applyNumberFormat="1" applyFont="1" applyFill="1" applyBorder="1" applyAlignment="1">
      <alignment vertical="top"/>
    </xf>
    <xf numFmtId="10" fontId="0" fillId="4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0" fontId="3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0" fontId="0" fillId="0" borderId="2" xfId="0" applyFont="1" applyBorder="1" applyAlignment="1">
      <alignment vertical="top"/>
    </xf>
    <xf numFmtId="10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10" fontId="0" fillId="0" borderId="1" xfId="0" applyNumberFormat="1" applyFont="1" applyBorder="1" applyAlignment="1">
      <alignment horizontal="right" vertical="top"/>
    </xf>
    <xf numFmtId="10" fontId="0" fillId="3" borderId="1" xfId="0" applyNumberFormat="1" applyFont="1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10" fontId="2" fillId="3" borderId="1" xfId="0" applyNumberFormat="1" applyFont="1" applyFill="1" applyBorder="1" applyAlignment="1">
      <alignment horizontal="right" vertical="top"/>
    </xf>
    <xf numFmtId="10" fontId="1" fillId="3" borderId="1" xfId="0" applyNumberFormat="1" applyFont="1" applyFill="1" applyBorder="1" applyAlignment="1">
      <alignment vertical="top"/>
    </xf>
    <xf numFmtId="10" fontId="0" fillId="3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10" fontId="1" fillId="3" borderId="1" xfId="0" applyNumberFormat="1" applyFont="1" applyFill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1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quotePrefix="1" applyFont="1" applyFill="1" applyBorder="1" applyAlignment="1">
      <alignment horizontal="right" wrapText="1"/>
    </xf>
    <xf numFmtId="10" fontId="2" fillId="3" borderId="1" xfId="0" quotePrefix="1" applyNumberFormat="1" applyFont="1" applyFill="1" applyBorder="1" applyAlignment="1">
      <alignment horizontal="right" wrapText="1"/>
    </xf>
    <xf numFmtId="10" fontId="2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67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defaultColWidth="14.42578125" defaultRowHeight="15.75" customHeight="1" x14ac:dyDescent="0.2"/>
  <cols>
    <col min="1" max="1" width="22.28515625" hidden="1" customWidth="1"/>
    <col min="2" max="2" width="10.7109375" customWidth="1"/>
    <col min="3" max="8" width="4.7109375" style="49" customWidth="1"/>
    <col min="9" max="9" width="20.28515625" hidden="1" customWidth="1"/>
    <col min="10" max="10" width="15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  <col min="23" max="26" width="21.5703125" customWidth="1"/>
  </cols>
  <sheetData>
    <row r="1" spans="1:22" s="1" customFormat="1" ht="120" customHeight="1" x14ac:dyDescent="0.2">
      <c r="A1" s="76" t="s">
        <v>0</v>
      </c>
      <c r="B1" s="77" t="s">
        <v>1</v>
      </c>
      <c r="C1" s="78" t="s">
        <v>176</v>
      </c>
      <c r="D1" s="78" t="s">
        <v>177</v>
      </c>
      <c r="E1" s="78" t="s">
        <v>178</v>
      </c>
      <c r="F1" s="78" t="s">
        <v>179</v>
      </c>
      <c r="G1" s="78" t="s">
        <v>180</v>
      </c>
      <c r="H1" s="78" t="s">
        <v>181</v>
      </c>
      <c r="I1" s="77" t="s">
        <v>2</v>
      </c>
      <c r="J1" s="72" t="s">
        <v>3</v>
      </c>
      <c r="K1" s="77" t="s">
        <v>4</v>
      </c>
      <c r="L1" s="77" t="s">
        <v>5</v>
      </c>
      <c r="M1" s="72" t="s">
        <v>6</v>
      </c>
      <c r="N1" s="72" t="s">
        <v>7</v>
      </c>
      <c r="O1" s="72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2" t="s">
        <v>118</v>
      </c>
      <c r="V1" s="71" t="s">
        <v>120</v>
      </c>
    </row>
    <row r="2" spans="1:22" s="14" customFormat="1" ht="14.1" customHeight="1" x14ac:dyDescent="0.2">
      <c r="A2" s="9">
        <v>43272.487708206019</v>
      </c>
      <c r="B2" s="4" t="s">
        <v>158</v>
      </c>
      <c r="C2" s="46">
        <v>1</v>
      </c>
      <c r="D2" s="46">
        <v>1</v>
      </c>
      <c r="E2" s="46">
        <v>1</v>
      </c>
      <c r="F2" s="46"/>
      <c r="G2" s="46"/>
      <c r="H2" s="46"/>
      <c r="I2" s="4" t="s">
        <v>42</v>
      </c>
      <c r="J2" s="4">
        <v>340035</v>
      </c>
      <c r="K2" s="4" t="s">
        <v>140</v>
      </c>
      <c r="L2" s="4" t="s">
        <v>12</v>
      </c>
      <c r="M2" s="4">
        <v>32</v>
      </c>
      <c r="N2" s="4">
        <v>34</v>
      </c>
      <c r="O2" s="4">
        <v>66</v>
      </c>
      <c r="P2" s="11">
        <f t="shared" ref="P2:P47" si="0">O2/(M2+N2)</f>
        <v>1</v>
      </c>
      <c r="Q2" s="4">
        <v>28</v>
      </c>
      <c r="R2" s="11">
        <f t="shared" ref="R2:R47" si="1">Q2/O2</f>
        <v>0.42424242424242425</v>
      </c>
      <c r="S2" s="4">
        <v>12</v>
      </c>
      <c r="T2" s="11">
        <f t="shared" ref="T2:T47" si="2">S2/O2</f>
        <v>0.18181818181818182</v>
      </c>
      <c r="U2" s="12">
        <f t="shared" ref="U2:U47" si="3">Q2+S2</f>
        <v>40</v>
      </c>
      <c r="V2" s="13">
        <f t="shared" ref="V2:V47" si="4">U2/O2</f>
        <v>0.60606060606060608</v>
      </c>
    </row>
    <row r="3" spans="1:22" s="14" customFormat="1" ht="14.1" customHeight="1" x14ac:dyDescent="0.2">
      <c r="A3" s="9">
        <v>43272.539794699071</v>
      </c>
      <c r="B3" s="10" t="s">
        <v>41</v>
      </c>
      <c r="C3" s="50">
        <v>1</v>
      </c>
      <c r="D3" s="50">
        <v>1</v>
      </c>
      <c r="E3" s="50">
        <v>1</v>
      </c>
      <c r="F3" s="50"/>
      <c r="G3" s="50"/>
      <c r="H3" s="50"/>
      <c r="I3" s="10" t="s">
        <v>42</v>
      </c>
      <c r="J3" s="10">
        <v>340033</v>
      </c>
      <c r="K3" s="10" t="s">
        <v>43</v>
      </c>
      <c r="L3" s="10" t="s">
        <v>12</v>
      </c>
      <c r="M3" s="10">
        <v>25</v>
      </c>
      <c r="N3" s="10">
        <v>26</v>
      </c>
      <c r="O3" s="10">
        <v>46</v>
      </c>
      <c r="P3" s="11">
        <f t="shared" si="0"/>
        <v>0.90196078431372551</v>
      </c>
      <c r="Q3" s="10">
        <v>18</v>
      </c>
      <c r="R3" s="11">
        <f t="shared" si="1"/>
        <v>0.39130434782608697</v>
      </c>
      <c r="S3" s="10">
        <v>6</v>
      </c>
      <c r="T3" s="11">
        <f t="shared" si="2"/>
        <v>0.13043478260869565</v>
      </c>
      <c r="U3" s="12">
        <f t="shared" si="3"/>
        <v>24</v>
      </c>
      <c r="V3" s="13">
        <f t="shared" si="4"/>
        <v>0.52173913043478259</v>
      </c>
    </row>
    <row r="4" spans="1:22" s="14" customFormat="1" ht="14.1" customHeight="1" x14ac:dyDescent="0.2">
      <c r="A4" s="9">
        <v>43272.546581840274</v>
      </c>
      <c r="B4" s="4" t="s">
        <v>159</v>
      </c>
      <c r="C4" s="46">
        <v>1</v>
      </c>
      <c r="D4" s="46">
        <v>1</v>
      </c>
      <c r="E4" s="46">
        <v>1</v>
      </c>
      <c r="F4" s="46">
        <v>1</v>
      </c>
      <c r="G4" s="46"/>
      <c r="H4" s="46"/>
      <c r="I4" s="4" t="s">
        <v>10</v>
      </c>
      <c r="J4" s="4">
        <v>340027</v>
      </c>
      <c r="K4" s="4" t="s">
        <v>137</v>
      </c>
      <c r="L4" s="4" t="s">
        <v>12</v>
      </c>
      <c r="M4" s="4">
        <v>19</v>
      </c>
      <c r="N4" s="4">
        <v>34</v>
      </c>
      <c r="O4" s="4">
        <v>45</v>
      </c>
      <c r="P4" s="11">
        <f t="shared" si="0"/>
        <v>0.84905660377358494</v>
      </c>
      <c r="Q4" s="4">
        <v>28</v>
      </c>
      <c r="R4" s="11">
        <f t="shared" si="1"/>
        <v>0.62222222222222223</v>
      </c>
      <c r="S4" s="4">
        <v>4</v>
      </c>
      <c r="T4" s="11">
        <f t="shared" si="2"/>
        <v>8.8888888888888892E-2</v>
      </c>
      <c r="U4" s="12">
        <f t="shared" si="3"/>
        <v>32</v>
      </c>
      <c r="V4" s="13">
        <f t="shared" si="4"/>
        <v>0.71111111111111114</v>
      </c>
    </row>
    <row r="5" spans="1:22" s="14" customFormat="1" ht="14.1" customHeight="1" x14ac:dyDescent="0.2">
      <c r="A5" s="9">
        <v>43272.556190891206</v>
      </c>
      <c r="B5" s="4" t="s">
        <v>132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340083</v>
      </c>
      <c r="K5" s="4" t="s">
        <v>133</v>
      </c>
      <c r="L5" s="4" t="s">
        <v>12</v>
      </c>
      <c r="M5" s="4">
        <v>29</v>
      </c>
      <c r="N5" s="4">
        <v>26</v>
      </c>
      <c r="O5" s="4">
        <v>42</v>
      </c>
      <c r="P5" s="11">
        <f t="shared" si="0"/>
        <v>0.76363636363636367</v>
      </c>
      <c r="Q5" s="4">
        <v>25</v>
      </c>
      <c r="R5" s="11">
        <f t="shared" si="1"/>
        <v>0.59523809523809523</v>
      </c>
      <c r="S5" s="4">
        <v>25</v>
      </c>
      <c r="T5" s="11">
        <f t="shared" si="2"/>
        <v>0.59523809523809523</v>
      </c>
      <c r="U5" s="12">
        <f t="shared" si="3"/>
        <v>50</v>
      </c>
      <c r="V5" s="13">
        <f t="shared" si="4"/>
        <v>1.1904761904761905</v>
      </c>
    </row>
    <row r="6" spans="1:22" s="14" customFormat="1" ht="14.1" customHeight="1" x14ac:dyDescent="0.2">
      <c r="A6" s="9">
        <v>43272.58513983796</v>
      </c>
      <c r="B6" s="4" t="s">
        <v>149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340034</v>
      </c>
      <c r="K6" s="4" t="s">
        <v>150</v>
      </c>
      <c r="L6" s="4" t="s">
        <v>12</v>
      </c>
      <c r="M6" s="4">
        <v>26</v>
      </c>
      <c r="N6" s="4">
        <v>20</v>
      </c>
      <c r="O6" s="4">
        <v>40</v>
      </c>
      <c r="P6" s="11">
        <f t="shared" si="0"/>
        <v>0.86956521739130432</v>
      </c>
      <c r="Q6" s="4">
        <v>8</v>
      </c>
      <c r="R6" s="11">
        <f t="shared" si="1"/>
        <v>0.2</v>
      </c>
      <c r="S6" s="4">
        <v>8</v>
      </c>
      <c r="T6" s="11">
        <f t="shared" si="2"/>
        <v>0.2</v>
      </c>
      <c r="U6" s="12">
        <f t="shared" si="3"/>
        <v>16</v>
      </c>
      <c r="V6" s="13">
        <f t="shared" si="4"/>
        <v>0.4</v>
      </c>
    </row>
    <row r="7" spans="1:22" s="14" customFormat="1" ht="14.1" customHeight="1" x14ac:dyDescent="0.2">
      <c r="A7" s="9"/>
      <c r="B7" s="4" t="s">
        <v>193</v>
      </c>
      <c r="C7" s="46">
        <v>1</v>
      </c>
      <c r="D7" s="46"/>
      <c r="E7" s="46"/>
      <c r="F7" s="46"/>
      <c r="G7" s="46"/>
      <c r="H7" s="46"/>
      <c r="I7" s="4"/>
      <c r="J7" s="4"/>
      <c r="K7" s="4" t="s">
        <v>192</v>
      </c>
      <c r="L7" s="4" t="s">
        <v>12</v>
      </c>
      <c r="M7" s="4">
        <v>26</v>
      </c>
      <c r="N7" s="4">
        <v>28</v>
      </c>
      <c r="O7" s="4">
        <v>36</v>
      </c>
      <c r="P7" s="11">
        <f t="shared" si="0"/>
        <v>0.66666666666666663</v>
      </c>
      <c r="Q7" s="4">
        <v>17</v>
      </c>
      <c r="R7" s="11">
        <f t="shared" si="1"/>
        <v>0.47222222222222221</v>
      </c>
      <c r="S7" s="4">
        <v>3</v>
      </c>
      <c r="T7" s="11">
        <f t="shared" si="2"/>
        <v>8.3333333333333329E-2</v>
      </c>
      <c r="U7" s="12">
        <f t="shared" si="3"/>
        <v>20</v>
      </c>
      <c r="V7" s="13">
        <f t="shared" si="4"/>
        <v>0.55555555555555558</v>
      </c>
    </row>
    <row r="8" spans="1:22" s="14" customFormat="1" ht="14.1" customHeight="1" x14ac:dyDescent="0.2">
      <c r="A8" s="15">
        <v>43272.64852949074</v>
      </c>
      <c r="B8" s="45" t="s">
        <v>174</v>
      </c>
      <c r="C8" s="54"/>
      <c r="D8" s="54"/>
      <c r="E8" s="54"/>
      <c r="F8" s="54">
        <v>1</v>
      </c>
      <c r="G8" s="54"/>
      <c r="H8" s="54"/>
      <c r="I8" s="43" t="s">
        <v>53</v>
      </c>
      <c r="J8" s="43">
        <v>340077</v>
      </c>
      <c r="K8" s="4" t="s">
        <v>191</v>
      </c>
      <c r="L8" s="43" t="s">
        <v>12</v>
      </c>
      <c r="M8" s="43">
        <v>20</v>
      </c>
      <c r="N8" s="43">
        <v>15</v>
      </c>
      <c r="O8" s="43">
        <v>35</v>
      </c>
      <c r="P8" s="11">
        <f t="shared" si="0"/>
        <v>1</v>
      </c>
      <c r="Q8" s="43">
        <v>15</v>
      </c>
      <c r="R8" s="11">
        <f t="shared" si="1"/>
        <v>0.42857142857142855</v>
      </c>
      <c r="S8" s="43">
        <v>3</v>
      </c>
      <c r="T8" s="11">
        <f t="shared" si="2"/>
        <v>8.5714285714285715E-2</v>
      </c>
      <c r="U8" s="12">
        <f t="shared" si="3"/>
        <v>18</v>
      </c>
      <c r="V8" s="13">
        <f t="shared" si="4"/>
        <v>0.51428571428571423</v>
      </c>
    </row>
    <row r="9" spans="1:22" s="14" customFormat="1" ht="14.1" customHeight="1" x14ac:dyDescent="0.2">
      <c r="A9" s="9">
        <v>43272.734069618054</v>
      </c>
      <c r="B9" s="39" t="s">
        <v>91</v>
      </c>
      <c r="C9" s="47"/>
      <c r="D9" s="47"/>
      <c r="E9" s="47"/>
      <c r="F9" s="47">
        <v>1</v>
      </c>
      <c r="G9" s="47"/>
      <c r="H9" s="47"/>
      <c r="I9" s="4" t="s">
        <v>53</v>
      </c>
      <c r="J9" s="4">
        <v>340030</v>
      </c>
      <c r="K9" s="4" t="s">
        <v>136</v>
      </c>
      <c r="L9" s="4" t="s">
        <v>12</v>
      </c>
      <c r="M9" s="4">
        <v>29</v>
      </c>
      <c r="N9" s="4">
        <v>5</v>
      </c>
      <c r="O9" s="4">
        <v>34</v>
      </c>
      <c r="P9" s="11">
        <f t="shared" si="0"/>
        <v>1</v>
      </c>
      <c r="Q9" s="4">
        <v>16</v>
      </c>
      <c r="R9" s="11">
        <f t="shared" si="1"/>
        <v>0.47058823529411764</v>
      </c>
      <c r="S9" s="4">
        <v>8</v>
      </c>
      <c r="T9" s="11">
        <f t="shared" si="2"/>
        <v>0.23529411764705882</v>
      </c>
      <c r="U9" s="12">
        <f t="shared" si="3"/>
        <v>24</v>
      </c>
      <c r="V9" s="13">
        <f t="shared" si="4"/>
        <v>0.70588235294117652</v>
      </c>
    </row>
    <row r="10" spans="1:22" s="14" customFormat="1" ht="14.1" customHeight="1" x14ac:dyDescent="0.2">
      <c r="A10" s="15">
        <v>43272.737239004629</v>
      </c>
      <c r="B10" s="10" t="s">
        <v>15</v>
      </c>
      <c r="C10" s="50">
        <v>1</v>
      </c>
      <c r="D10" s="50"/>
      <c r="E10" s="50"/>
      <c r="F10" s="50"/>
      <c r="G10" s="50"/>
      <c r="H10" s="50"/>
      <c r="I10" s="10" t="s">
        <v>16</v>
      </c>
      <c r="J10" s="10">
        <v>340059</v>
      </c>
      <c r="K10" s="10" t="s">
        <v>17</v>
      </c>
      <c r="L10" s="10" t="s">
        <v>12</v>
      </c>
      <c r="M10" s="10">
        <v>12</v>
      </c>
      <c r="N10" s="10">
        <v>20</v>
      </c>
      <c r="O10" s="10">
        <v>28</v>
      </c>
      <c r="P10" s="11">
        <f t="shared" si="0"/>
        <v>0.875</v>
      </c>
      <c r="Q10" s="10">
        <v>8</v>
      </c>
      <c r="R10" s="11">
        <f t="shared" si="1"/>
        <v>0.2857142857142857</v>
      </c>
      <c r="S10" s="10">
        <v>7</v>
      </c>
      <c r="T10" s="11">
        <f t="shared" si="2"/>
        <v>0.25</v>
      </c>
      <c r="U10" s="12">
        <f t="shared" si="3"/>
        <v>15</v>
      </c>
      <c r="V10" s="13">
        <f t="shared" si="4"/>
        <v>0.5357142857142857</v>
      </c>
    </row>
    <row r="11" spans="1:22" s="14" customFormat="1" ht="14.1" customHeight="1" x14ac:dyDescent="0.2">
      <c r="A11" s="9">
        <v>43272.742136331013</v>
      </c>
      <c r="B11" s="10" t="s">
        <v>33</v>
      </c>
      <c r="C11" s="50">
        <v>1</v>
      </c>
      <c r="D11" s="50">
        <v>1</v>
      </c>
      <c r="E11" s="50">
        <v>1</v>
      </c>
      <c r="F11" s="50">
        <v>1</v>
      </c>
      <c r="G11" s="50"/>
      <c r="H11" s="50"/>
      <c r="I11" s="10" t="s">
        <v>10</v>
      </c>
      <c r="J11" s="10">
        <v>340024</v>
      </c>
      <c r="K11" s="10" t="s">
        <v>34</v>
      </c>
      <c r="L11" s="10" t="s">
        <v>12</v>
      </c>
      <c r="M11" s="10">
        <v>18</v>
      </c>
      <c r="N11" s="10">
        <v>19</v>
      </c>
      <c r="O11" s="10">
        <v>27</v>
      </c>
      <c r="P11" s="11">
        <f t="shared" si="0"/>
        <v>0.72972972972972971</v>
      </c>
      <c r="Q11" s="10">
        <v>2</v>
      </c>
      <c r="R11" s="11">
        <f t="shared" si="1"/>
        <v>7.407407407407407E-2</v>
      </c>
      <c r="S11" s="10">
        <v>2</v>
      </c>
      <c r="T11" s="11">
        <f t="shared" si="2"/>
        <v>7.407407407407407E-2</v>
      </c>
      <c r="U11" s="12">
        <f t="shared" si="3"/>
        <v>4</v>
      </c>
      <c r="V11" s="13">
        <f t="shared" si="4"/>
        <v>0.14814814814814814</v>
      </c>
    </row>
    <row r="12" spans="1:22" s="14" customFormat="1" ht="14.1" customHeight="1" x14ac:dyDescent="0.2">
      <c r="A12" s="9">
        <v>43272.855771770832</v>
      </c>
      <c r="B12" s="4" t="s">
        <v>108</v>
      </c>
      <c r="C12" s="46">
        <v>1</v>
      </c>
      <c r="D12" s="46">
        <v>1</v>
      </c>
      <c r="E12" s="46">
        <v>1</v>
      </c>
      <c r="F12" s="46">
        <v>1</v>
      </c>
      <c r="G12" s="46"/>
      <c r="H12" s="46"/>
      <c r="I12" s="4" t="s">
        <v>10</v>
      </c>
      <c r="J12" s="4">
        <v>340023</v>
      </c>
      <c r="K12" s="4" t="s">
        <v>109</v>
      </c>
      <c r="L12" s="4" t="s">
        <v>12</v>
      </c>
      <c r="M12" s="4">
        <v>22</v>
      </c>
      <c r="N12" s="4">
        <v>15</v>
      </c>
      <c r="O12" s="4">
        <v>27</v>
      </c>
      <c r="P12" s="11">
        <f t="shared" si="0"/>
        <v>0.72972972972972971</v>
      </c>
      <c r="Q12" s="4">
        <v>6</v>
      </c>
      <c r="R12" s="11">
        <f t="shared" si="1"/>
        <v>0.22222222222222221</v>
      </c>
      <c r="S12" s="4">
        <v>7</v>
      </c>
      <c r="T12" s="11">
        <f t="shared" si="2"/>
        <v>0.25925925925925924</v>
      </c>
      <c r="U12" s="12">
        <f t="shared" si="3"/>
        <v>13</v>
      </c>
      <c r="V12" s="13">
        <f t="shared" si="4"/>
        <v>0.48148148148148145</v>
      </c>
    </row>
    <row r="13" spans="1:22" s="14" customFormat="1" ht="14.1" customHeight="1" x14ac:dyDescent="0.2">
      <c r="A13" s="9">
        <v>43272.878224398148</v>
      </c>
      <c r="B13" s="39" t="s">
        <v>135</v>
      </c>
      <c r="C13" s="47">
        <v>1</v>
      </c>
      <c r="D13" s="47">
        <v>1</v>
      </c>
      <c r="E13" s="47">
        <v>1</v>
      </c>
      <c r="F13" s="47"/>
      <c r="G13" s="47"/>
      <c r="H13" s="47"/>
      <c r="I13" s="4" t="s">
        <v>42</v>
      </c>
      <c r="J13" s="4">
        <v>340026</v>
      </c>
      <c r="K13" s="4" t="s">
        <v>57</v>
      </c>
      <c r="L13" s="4" t="s">
        <v>12</v>
      </c>
      <c r="M13" s="4">
        <v>13</v>
      </c>
      <c r="N13" s="4">
        <v>11</v>
      </c>
      <c r="O13" s="4">
        <v>24</v>
      </c>
      <c r="P13" s="11">
        <f t="shared" si="0"/>
        <v>1</v>
      </c>
      <c r="Q13" s="4">
        <v>7</v>
      </c>
      <c r="R13" s="11">
        <f t="shared" si="1"/>
        <v>0.29166666666666669</v>
      </c>
      <c r="S13" s="4">
        <v>8</v>
      </c>
      <c r="T13" s="11">
        <f t="shared" si="2"/>
        <v>0.33333333333333331</v>
      </c>
      <c r="U13" s="12">
        <f t="shared" si="3"/>
        <v>15</v>
      </c>
      <c r="V13" s="13">
        <f t="shared" si="4"/>
        <v>0.625</v>
      </c>
    </row>
    <row r="14" spans="1:22" s="14" customFormat="1" ht="14.1" customHeight="1" x14ac:dyDescent="0.2">
      <c r="A14" s="9">
        <v>43273.430096377313</v>
      </c>
      <c r="B14" s="21" t="s">
        <v>106</v>
      </c>
      <c r="C14" s="53"/>
      <c r="D14" s="53"/>
      <c r="E14" s="53"/>
      <c r="F14" s="50">
        <v>1</v>
      </c>
      <c r="G14" s="53"/>
      <c r="H14" s="53"/>
      <c r="I14" s="21" t="s">
        <v>53</v>
      </c>
      <c r="J14" s="21">
        <v>340098</v>
      </c>
      <c r="K14" s="21" t="s">
        <v>107</v>
      </c>
      <c r="L14" s="21" t="s">
        <v>12</v>
      </c>
      <c r="M14" s="21">
        <v>18</v>
      </c>
      <c r="N14" s="21">
        <v>14</v>
      </c>
      <c r="O14" s="21">
        <v>20</v>
      </c>
      <c r="P14" s="11">
        <f t="shared" si="0"/>
        <v>0.625</v>
      </c>
      <c r="Q14" s="21">
        <v>17</v>
      </c>
      <c r="R14" s="11">
        <f t="shared" si="1"/>
        <v>0.85</v>
      </c>
      <c r="S14" s="21">
        <v>3</v>
      </c>
      <c r="T14" s="11">
        <f t="shared" si="2"/>
        <v>0.15</v>
      </c>
      <c r="U14" s="12">
        <f t="shared" si="3"/>
        <v>20</v>
      </c>
      <c r="V14" s="13">
        <f t="shared" si="4"/>
        <v>1</v>
      </c>
    </row>
    <row r="15" spans="1:22" s="14" customFormat="1" ht="14.1" customHeight="1" x14ac:dyDescent="0.2">
      <c r="A15" s="9">
        <v>43273.434802581018</v>
      </c>
      <c r="B15" s="4" t="s">
        <v>142</v>
      </c>
      <c r="C15" s="46"/>
      <c r="D15" s="46"/>
      <c r="E15" s="46"/>
      <c r="F15" s="46">
        <v>1</v>
      </c>
      <c r="G15" s="46"/>
      <c r="H15" s="46"/>
      <c r="I15" s="4" t="s">
        <v>53</v>
      </c>
      <c r="J15" s="4">
        <v>340075</v>
      </c>
      <c r="K15" s="4" t="s">
        <v>189</v>
      </c>
      <c r="L15" s="4" t="s">
        <v>12</v>
      </c>
      <c r="M15" s="4">
        <v>6</v>
      </c>
      <c r="N15" s="4">
        <v>15</v>
      </c>
      <c r="O15" s="4">
        <v>19</v>
      </c>
      <c r="P15" s="11">
        <f t="shared" si="0"/>
        <v>0.90476190476190477</v>
      </c>
      <c r="Q15" s="4">
        <v>11</v>
      </c>
      <c r="R15" s="11">
        <f t="shared" si="1"/>
        <v>0.57894736842105265</v>
      </c>
      <c r="S15" s="4">
        <v>4</v>
      </c>
      <c r="T15" s="11">
        <f t="shared" si="2"/>
        <v>0.21052631578947367</v>
      </c>
      <c r="U15" s="12">
        <f t="shared" si="3"/>
        <v>15</v>
      </c>
      <c r="V15" s="13">
        <f t="shared" si="4"/>
        <v>0.78947368421052633</v>
      </c>
    </row>
    <row r="16" spans="1:22" s="14" customFormat="1" ht="14.1" customHeight="1" x14ac:dyDescent="0.2">
      <c r="A16" s="9">
        <v>43273.447548518518</v>
      </c>
      <c r="B16" s="39" t="s">
        <v>155</v>
      </c>
      <c r="C16" s="47">
        <v>1</v>
      </c>
      <c r="D16" s="47"/>
      <c r="E16" s="47"/>
      <c r="F16" s="47"/>
      <c r="G16" s="47"/>
      <c r="H16" s="47"/>
      <c r="I16" s="4" t="s">
        <v>16</v>
      </c>
      <c r="J16" s="4">
        <v>340054</v>
      </c>
      <c r="K16" s="4" t="s">
        <v>186</v>
      </c>
      <c r="L16" s="4" t="s">
        <v>12</v>
      </c>
      <c r="M16" s="4">
        <v>8</v>
      </c>
      <c r="N16" s="4">
        <v>9</v>
      </c>
      <c r="O16" s="4">
        <v>19</v>
      </c>
      <c r="P16" s="11">
        <f t="shared" si="0"/>
        <v>1.1176470588235294</v>
      </c>
      <c r="Q16" s="4">
        <v>11</v>
      </c>
      <c r="R16" s="11">
        <f t="shared" si="1"/>
        <v>0.57894736842105265</v>
      </c>
      <c r="S16" s="4">
        <v>2</v>
      </c>
      <c r="T16" s="11">
        <f t="shared" si="2"/>
        <v>0.10526315789473684</v>
      </c>
      <c r="U16" s="12">
        <f t="shared" si="3"/>
        <v>13</v>
      </c>
      <c r="V16" s="13">
        <f t="shared" si="4"/>
        <v>0.68421052631578949</v>
      </c>
    </row>
    <row r="17" spans="1:22" s="14" customFormat="1" ht="14.1" customHeight="1" x14ac:dyDescent="0.2">
      <c r="A17" s="9">
        <v>43273.496426851852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190</v>
      </c>
      <c r="L17" s="4" t="s">
        <v>12</v>
      </c>
      <c r="M17" s="4">
        <v>11</v>
      </c>
      <c r="N17" s="4">
        <v>8</v>
      </c>
      <c r="O17" s="4">
        <v>18</v>
      </c>
      <c r="P17" s="11">
        <f t="shared" si="0"/>
        <v>0.94736842105263153</v>
      </c>
      <c r="Q17" s="4">
        <v>6</v>
      </c>
      <c r="R17" s="11">
        <f t="shared" si="1"/>
        <v>0.33333333333333331</v>
      </c>
      <c r="S17" s="4">
        <v>2</v>
      </c>
      <c r="T17" s="11">
        <f t="shared" si="2"/>
        <v>0.1111111111111111</v>
      </c>
      <c r="U17" s="12">
        <f t="shared" si="3"/>
        <v>8</v>
      </c>
      <c r="V17" s="13">
        <f t="shared" si="4"/>
        <v>0.44444444444444442</v>
      </c>
    </row>
    <row r="18" spans="1:22" s="14" customFormat="1" ht="14.1" customHeight="1" x14ac:dyDescent="0.2">
      <c r="A18" s="9">
        <v>43273.550042129631</v>
      </c>
      <c r="B18" s="21" t="s">
        <v>122</v>
      </c>
      <c r="C18" s="53"/>
      <c r="D18" s="53"/>
      <c r="E18" s="53"/>
      <c r="F18" s="50">
        <v>1</v>
      </c>
      <c r="G18" s="53"/>
      <c r="H18" s="53"/>
      <c r="I18" s="21" t="s">
        <v>53</v>
      </c>
      <c r="J18" s="21">
        <v>340097</v>
      </c>
      <c r="K18" s="21" t="s">
        <v>123</v>
      </c>
      <c r="L18" s="21" t="s">
        <v>12</v>
      </c>
      <c r="M18" s="21">
        <v>14</v>
      </c>
      <c r="N18" s="21">
        <v>11</v>
      </c>
      <c r="O18" s="21">
        <v>17</v>
      </c>
      <c r="P18" s="11">
        <f t="shared" si="0"/>
        <v>0.68</v>
      </c>
      <c r="Q18" s="21">
        <v>4</v>
      </c>
      <c r="R18" s="11">
        <f t="shared" si="1"/>
        <v>0.23529411764705882</v>
      </c>
      <c r="S18" s="21">
        <v>7</v>
      </c>
      <c r="T18" s="11">
        <f t="shared" si="2"/>
        <v>0.41176470588235292</v>
      </c>
      <c r="U18" s="12">
        <f t="shared" si="3"/>
        <v>11</v>
      </c>
      <c r="V18" s="13">
        <f t="shared" si="4"/>
        <v>0.6470588235294118</v>
      </c>
    </row>
    <row r="19" spans="1:22" s="14" customFormat="1" ht="14.1" customHeight="1" x14ac:dyDescent="0.2">
      <c r="A19" s="9">
        <v>43273.558830347218</v>
      </c>
      <c r="B19" s="4" t="s">
        <v>25</v>
      </c>
      <c r="C19" s="46">
        <v>1</v>
      </c>
      <c r="D19" s="46">
        <v>1</v>
      </c>
      <c r="E19" s="46">
        <v>1</v>
      </c>
      <c r="F19" s="46">
        <v>1</v>
      </c>
      <c r="G19" s="46">
        <v>1</v>
      </c>
      <c r="H19" s="46"/>
      <c r="I19" s="4" t="s">
        <v>23</v>
      </c>
      <c r="J19" s="4">
        <v>340021</v>
      </c>
      <c r="K19" s="4" t="s">
        <v>112</v>
      </c>
      <c r="L19" s="4" t="s">
        <v>12</v>
      </c>
      <c r="M19" s="4">
        <v>10</v>
      </c>
      <c r="N19" s="4">
        <v>8</v>
      </c>
      <c r="O19" s="4">
        <v>16</v>
      </c>
      <c r="P19" s="11">
        <f t="shared" si="0"/>
        <v>0.88888888888888884</v>
      </c>
      <c r="Q19" s="4">
        <v>0</v>
      </c>
      <c r="R19" s="11">
        <f t="shared" si="1"/>
        <v>0</v>
      </c>
      <c r="S19" s="4">
        <v>1</v>
      </c>
      <c r="T19" s="11">
        <f t="shared" si="2"/>
        <v>6.25E-2</v>
      </c>
      <c r="U19" s="12">
        <f t="shared" si="3"/>
        <v>1</v>
      </c>
      <c r="V19" s="13">
        <f t="shared" si="4"/>
        <v>6.25E-2</v>
      </c>
    </row>
    <row r="20" spans="1:22" s="14" customFormat="1" ht="14.1" customHeight="1" x14ac:dyDescent="0.2">
      <c r="A20" s="9">
        <v>43275.627965902779</v>
      </c>
      <c r="B20" s="39" t="s">
        <v>154</v>
      </c>
      <c r="C20" s="47">
        <v>1</v>
      </c>
      <c r="D20" s="47"/>
      <c r="E20" s="47"/>
      <c r="F20" s="47"/>
      <c r="G20" s="47"/>
      <c r="H20" s="47"/>
      <c r="I20" s="4" t="s">
        <v>16</v>
      </c>
      <c r="J20" s="4">
        <v>340057</v>
      </c>
      <c r="K20" s="4" t="s">
        <v>186</v>
      </c>
      <c r="L20" s="4" t="s">
        <v>12</v>
      </c>
      <c r="M20" s="4">
        <v>8</v>
      </c>
      <c r="N20" s="4">
        <v>9</v>
      </c>
      <c r="O20" s="4">
        <v>15</v>
      </c>
      <c r="P20" s="11">
        <f t="shared" si="0"/>
        <v>0.88235294117647056</v>
      </c>
      <c r="Q20" s="4">
        <v>8</v>
      </c>
      <c r="R20" s="11">
        <f t="shared" si="1"/>
        <v>0.53333333333333333</v>
      </c>
      <c r="S20" s="4">
        <v>0</v>
      </c>
      <c r="T20" s="11">
        <f t="shared" si="2"/>
        <v>0</v>
      </c>
      <c r="U20" s="12">
        <f t="shared" si="3"/>
        <v>8</v>
      </c>
      <c r="V20" s="13">
        <f t="shared" si="4"/>
        <v>0.53333333333333333</v>
      </c>
    </row>
    <row r="21" spans="1:22" s="14" customFormat="1" ht="14.1" customHeight="1" x14ac:dyDescent="0.2">
      <c r="A21" s="20">
        <v>43276.420545451387</v>
      </c>
      <c r="B21" s="4" t="s">
        <v>67</v>
      </c>
      <c r="C21" s="46">
        <v>1</v>
      </c>
      <c r="D21" s="46">
        <v>1</v>
      </c>
      <c r="E21" s="46">
        <v>1</v>
      </c>
      <c r="F21" s="46">
        <v>1</v>
      </c>
      <c r="G21" s="46"/>
      <c r="H21" s="46"/>
      <c r="I21" s="4" t="s">
        <v>10</v>
      </c>
      <c r="J21" s="4">
        <v>340022</v>
      </c>
      <c r="K21" s="4" t="s">
        <v>143</v>
      </c>
      <c r="L21" s="4" t="s">
        <v>12</v>
      </c>
      <c r="M21" s="4">
        <v>9</v>
      </c>
      <c r="N21" s="4">
        <v>8</v>
      </c>
      <c r="O21" s="4">
        <v>15</v>
      </c>
      <c r="P21" s="11">
        <f t="shared" si="0"/>
        <v>0.88235294117647056</v>
      </c>
      <c r="Q21" s="4">
        <v>8</v>
      </c>
      <c r="R21" s="11">
        <f t="shared" si="1"/>
        <v>0.53333333333333333</v>
      </c>
      <c r="S21" s="4">
        <v>1</v>
      </c>
      <c r="T21" s="11">
        <f t="shared" si="2"/>
        <v>6.6666666666666666E-2</v>
      </c>
      <c r="U21" s="12">
        <f t="shared" si="3"/>
        <v>9</v>
      </c>
      <c r="V21" s="13">
        <f t="shared" si="4"/>
        <v>0.6</v>
      </c>
    </row>
    <row r="22" spans="1:22" s="14" customFormat="1" ht="14.1" customHeight="1" x14ac:dyDescent="0.2">
      <c r="A22" s="20">
        <v>43276.424692847228</v>
      </c>
      <c r="B22" s="4" t="s">
        <v>139</v>
      </c>
      <c r="C22" s="46">
        <v>1</v>
      </c>
      <c r="D22" s="46"/>
      <c r="E22" s="46"/>
      <c r="F22" s="46"/>
      <c r="G22" s="46"/>
      <c r="H22" s="46"/>
      <c r="I22" s="4" t="s">
        <v>16</v>
      </c>
      <c r="J22" s="4">
        <v>340058</v>
      </c>
      <c r="K22" s="4" t="s">
        <v>94</v>
      </c>
      <c r="L22" s="4" t="s">
        <v>12</v>
      </c>
      <c r="M22" s="4">
        <v>7</v>
      </c>
      <c r="N22" s="4">
        <v>10</v>
      </c>
      <c r="O22" s="4">
        <v>13</v>
      </c>
      <c r="P22" s="11">
        <f t="shared" si="0"/>
        <v>0.76470588235294112</v>
      </c>
      <c r="Q22" s="4">
        <v>2</v>
      </c>
      <c r="R22" s="11">
        <f t="shared" si="1"/>
        <v>0.15384615384615385</v>
      </c>
      <c r="S22" s="4">
        <v>2</v>
      </c>
      <c r="T22" s="11">
        <f t="shared" si="2"/>
        <v>0.15384615384615385</v>
      </c>
      <c r="U22" s="12">
        <f t="shared" si="3"/>
        <v>4</v>
      </c>
      <c r="V22" s="13">
        <f t="shared" si="4"/>
        <v>0.30769230769230771</v>
      </c>
    </row>
    <row r="23" spans="1:22" s="14" customFormat="1" ht="14.1" customHeight="1" x14ac:dyDescent="0.2">
      <c r="A23" s="20">
        <v>43276.526576458331</v>
      </c>
      <c r="B23" s="4" t="s">
        <v>134</v>
      </c>
      <c r="C23" s="46">
        <v>1</v>
      </c>
      <c r="D23" s="46"/>
      <c r="E23" s="46"/>
      <c r="F23" s="46"/>
      <c r="G23" s="46"/>
      <c r="H23" s="46"/>
      <c r="I23" s="4" t="s">
        <v>16</v>
      </c>
      <c r="J23" s="4">
        <v>340056</v>
      </c>
      <c r="K23" s="4" t="s">
        <v>72</v>
      </c>
      <c r="L23" s="4" t="s">
        <v>12</v>
      </c>
      <c r="M23" s="4">
        <v>4</v>
      </c>
      <c r="N23" s="4">
        <v>12</v>
      </c>
      <c r="O23" s="4">
        <v>10</v>
      </c>
      <c r="P23" s="11">
        <f t="shared" si="0"/>
        <v>0.625</v>
      </c>
      <c r="Q23" s="4">
        <v>5</v>
      </c>
      <c r="R23" s="11">
        <f t="shared" si="1"/>
        <v>0.5</v>
      </c>
      <c r="S23" s="4">
        <v>1</v>
      </c>
      <c r="T23" s="11">
        <f t="shared" si="2"/>
        <v>0.1</v>
      </c>
      <c r="U23" s="12">
        <f t="shared" si="3"/>
        <v>6</v>
      </c>
      <c r="V23" s="13">
        <f t="shared" si="4"/>
        <v>0.6</v>
      </c>
    </row>
    <row r="24" spans="1:22" s="14" customFormat="1" ht="14.1" customHeight="1" x14ac:dyDescent="0.2">
      <c r="A24" s="3">
        <v>43276.812054085647</v>
      </c>
      <c r="B24" s="4" t="s">
        <v>151</v>
      </c>
      <c r="C24" s="46"/>
      <c r="D24" s="46"/>
      <c r="E24" s="46"/>
      <c r="F24" s="46"/>
      <c r="G24" s="46">
        <v>1</v>
      </c>
      <c r="H24" s="46"/>
      <c r="I24" s="4" t="s">
        <v>14</v>
      </c>
      <c r="J24" s="4">
        <v>340373</v>
      </c>
      <c r="K24" s="4" t="s">
        <v>100</v>
      </c>
      <c r="L24" s="4" t="s">
        <v>12</v>
      </c>
      <c r="M24" s="4">
        <v>6</v>
      </c>
      <c r="N24" s="4">
        <v>8</v>
      </c>
      <c r="O24" s="4">
        <v>10</v>
      </c>
      <c r="P24" s="11">
        <f t="shared" si="0"/>
        <v>0.7142857142857143</v>
      </c>
      <c r="Q24" s="4">
        <v>5</v>
      </c>
      <c r="R24" s="11">
        <f t="shared" si="1"/>
        <v>0.5</v>
      </c>
      <c r="S24" s="4">
        <v>9</v>
      </c>
      <c r="T24" s="11">
        <f t="shared" si="2"/>
        <v>0.9</v>
      </c>
      <c r="U24" s="12">
        <f t="shared" si="3"/>
        <v>14</v>
      </c>
      <c r="V24" s="13">
        <f t="shared" si="4"/>
        <v>1.4</v>
      </c>
    </row>
    <row r="25" spans="1:22" s="14" customFormat="1" ht="14.1" customHeight="1" x14ac:dyDescent="0.2">
      <c r="A25" s="3">
        <v>43276.849392291668</v>
      </c>
      <c r="B25" s="39" t="s">
        <v>157</v>
      </c>
      <c r="C25" s="47"/>
      <c r="D25" s="47"/>
      <c r="E25" s="47"/>
      <c r="F25" s="47"/>
      <c r="G25" s="47">
        <v>1</v>
      </c>
      <c r="H25" s="47"/>
      <c r="I25" s="4" t="s">
        <v>14</v>
      </c>
      <c r="J25" s="4">
        <v>340378</v>
      </c>
      <c r="K25" s="4" t="s">
        <v>76</v>
      </c>
      <c r="L25" s="4" t="s">
        <v>12</v>
      </c>
      <c r="M25" s="4">
        <v>4</v>
      </c>
      <c r="N25" s="4">
        <v>5</v>
      </c>
      <c r="O25" s="4">
        <v>9</v>
      </c>
      <c r="P25" s="11">
        <f t="shared" si="0"/>
        <v>1</v>
      </c>
      <c r="Q25" s="4">
        <v>6</v>
      </c>
      <c r="R25" s="11">
        <f t="shared" si="1"/>
        <v>0.66666666666666663</v>
      </c>
      <c r="S25" s="4">
        <v>1</v>
      </c>
      <c r="T25" s="11">
        <f t="shared" si="2"/>
        <v>0.1111111111111111</v>
      </c>
      <c r="U25" s="12">
        <f t="shared" si="3"/>
        <v>7</v>
      </c>
      <c r="V25" s="13">
        <f t="shared" si="4"/>
        <v>0.77777777777777779</v>
      </c>
    </row>
    <row r="26" spans="1:22" s="14" customFormat="1" ht="14.1" customHeight="1" x14ac:dyDescent="0.2">
      <c r="A26" s="3">
        <v>43277.36506398148</v>
      </c>
      <c r="B26" s="39" t="s">
        <v>156</v>
      </c>
      <c r="C26" s="47"/>
      <c r="D26" s="47"/>
      <c r="E26" s="47">
        <v>1</v>
      </c>
      <c r="F26" s="47"/>
      <c r="G26" s="47"/>
      <c r="H26" s="47"/>
      <c r="I26" s="4" t="s">
        <v>31</v>
      </c>
      <c r="J26" s="4">
        <v>340121</v>
      </c>
      <c r="K26" s="4" t="s">
        <v>136</v>
      </c>
      <c r="L26" s="4" t="s">
        <v>12</v>
      </c>
      <c r="M26" s="4">
        <v>3</v>
      </c>
      <c r="N26" s="4">
        <v>6</v>
      </c>
      <c r="O26" s="4">
        <v>9</v>
      </c>
      <c r="P26" s="11">
        <f t="shared" si="0"/>
        <v>1</v>
      </c>
      <c r="Q26" s="4">
        <v>6</v>
      </c>
      <c r="R26" s="11">
        <f t="shared" si="1"/>
        <v>0.66666666666666663</v>
      </c>
      <c r="S26" s="4">
        <v>1</v>
      </c>
      <c r="T26" s="11">
        <f t="shared" si="2"/>
        <v>0.1111111111111111</v>
      </c>
      <c r="U26" s="12">
        <f t="shared" si="3"/>
        <v>7</v>
      </c>
      <c r="V26" s="13">
        <f t="shared" si="4"/>
        <v>0.77777777777777779</v>
      </c>
    </row>
    <row r="27" spans="1:22" s="14" customFormat="1" ht="14.1" customHeight="1" x14ac:dyDescent="0.2">
      <c r="A27" s="3">
        <v>43277.502999259261</v>
      </c>
      <c r="B27" s="10" t="s">
        <v>9</v>
      </c>
      <c r="C27" s="50">
        <v>1</v>
      </c>
      <c r="D27" s="50">
        <v>1</v>
      </c>
      <c r="E27" s="50">
        <v>1</v>
      </c>
      <c r="F27" s="50">
        <v>1</v>
      </c>
      <c r="G27" s="50"/>
      <c r="H27" s="50"/>
      <c r="I27" s="10" t="s">
        <v>10</v>
      </c>
      <c r="J27" s="10">
        <v>340020</v>
      </c>
      <c r="K27" s="10" t="s">
        <v>11</v>
      </c>
      <c r="L27" s="10" t="s">
        <v>12</v>
      </c>
      <c r="M27" s="10">
        <v>3</v>
      </c>
      <c r="N27" s="10">
        <v>9</v>
      </c>
      <c r="O27" s="10">
        <v>9</v>
      </c>
      <c r="P27" s="11">
        <f t="shared" si="0"/>
        <v>0.75</v>
      </c>
      <c r="Q27" s="10">
        <v>8</v>
      </c>
      <c r="R27" s="11">
        <f t="shared" si="1"/>
        <v>0.88888888888888884</v>
      </c>
      <c r="S27" s="10">
        <v>1</v>
      </c>
      <c r="T27" s="11">
        <f t="shared" si="2"/>
        <v>0.1111111111111111</v>
      </c>
      <c r="U27" s="12">
        <f t="shared" si="3"/>
        <v>9</v>
      </c>
      <c r="V27" s="13">
        <f t="shared" si="4"/>
        <v>1</v>
      </c>
    </row>
    <row r="28" spans="1:22" s="14" customFormat="1" ht="14.1" customHeight="1" x14ac:dyDescent="0.2">
      <c r="A28" s="3">
        <v>43277.710394872687</v>
      </c>
      <c r="B28" s="10" t="s">
        <v>46</v>
      </c>
      <c r="C28" s="50"/>
      <c r="D28" s="50"/>
      <c r="E28" s="50"/>
      <c r="F28" s="50"/>
      <c r="G28" s="50">
        <v>1</v>
      </c>
      <c r="H28" s="50"/>
      <c r="I28" s="10" t="s">
        <v>14</v>
      </c>
      <c r="J28" s="10">
        <v>340371</v>
      </c>
      <c r="K28" s="10" t="s">
        <v>47</v>
      </c>
      <c r="L28" s="10" t="s">
        <v>12</v>
      </c>
      <c r="M28" s="10">
        <v>4</v>
      </c>
      <c r="N28" s="10">
        <v>10</v>
      </c>
      <c r="O28" s="10">
        <v>8</v>
      </c>
      <c r="P28" s="11">
        <f t="shared" si="0"/>
        <v>0.5714285714285714</v>
      </c>
      <c r="Q28" s="10">
        <v>3</v>
      </c>
      <c r="R28" s="11">
        <f t="shared" si="1"/>
        <v>0.375</v>
      </c>
      <c r="S28" s="10">
        <v>1</v>
      </c>
      <c r="T28" s="11">
        <f t="shared" si="2"/>
        <v>0.125</v>
      </c>
      <c r="U28" s="12">
        <f t="shared" si="3"/>
        <v>4</v>
      </c>
      <c r="V28" s="13">
        <f t="shared" si="4"/>
        <v>0.5</v>
      </c>
    </row>
    <row r="29" spans="1:22" s="14" customFormat="1" ht="14.1" customHeight="1" x14ac:dyDescent="0.2">
      <c r="A29" s="3"/>
      <c r="B29" t="s">
        <v>50</v>
      </c>
      <c r="C29" s="50"/>
      <c r="D29" s="50"/>
      <c r="E29" s="50"/>
      <c r="F29" s="50">
        <v>1</v>
      </c>
      <c r="G29" s="50"/>
      <c r="H29" s="50"/>
      <c r="I29" s="10"/>
      <c r="J29" s="10"/>
      <c r="K29" s="79" t="s">
        <v>197</v>
      </c>
      <c r="L29" s="79" t="s">
        <v>12</v>
      </c>
      <c r="M29" s="79">
        <v>2</v>
      </c>
      <c r="N29" s="79">
        <v>7</v>
      </c>
      <c r="O29" s="79">
        <v>7</v>
      </c>
      <c r="P29" s="11">
        <f t="shared" si="0"/>
        <v>0.77777777777777779</v>
      </c>
      <c r="Q29" s="79">
        <v>4</v>
      </c>
      <c r="R29" s="11">
        <f t="shared" si="1"/>
        <v>0.5714285714285714</v>
      </c>
      <c r="S29" s="79">
        <v>3</v>
      </c>
      <c r="T29" s="11">
        <f t="shared" si="2"/>
        <v>0.42857142857142855</v>
      </c>
      <c r="U29" s="12">
        <f t="shared" si="3"/>
        <v>7</v>
      </c>
      <c r="V29" s="13">
        <f t="shared" si="4"/>
        <v>1</v>
      </c>
    </row>
    <row r="30" spans="1:22" s="14" customFormat="1" ht="14.1" customHeight="1" x14ac:dyDescent="0.2">
      <c r="A30" s="3">
        <v>43277.724677175924</v>
      </c>
      <c r="B30" s="4" t="s">
        <v>152</v>
      </c>
      <c r="C30" s="46"/>
      <c r="D30" s="46"/>
      <c r="E30" s="46"/>
      <c r="F30" s="46"/>
      <c r="G30" s="46">
        <v>1</v>
      </c>
      <c r="H30" s="46"/>
      <c r="I30" s="4" t="s">
        <v>14</v>
      </c>
      <c r="J30" s="4">
        <v>340370</v>
      </c>
      <c r="K30" s="4" t="s">
        <v>153</v>
      </c>
      <c r="L30" s="4" t="s">
        <v>12</v>
      </c>
      <c r="M30" s="4">
        <v>3</v>
      </c>
      <c r="N30" s="4">
        <v>7</v>
      </c>
      <c r="O30" s="4">
        <v>6</v>
      </c>
      <c r="P30" s="11">
        <f t="shared" si="0"/>
        <v>0.6</v>
      </c>
      <c r="Q30" s="4">
        <v>6</v>
      </c>
      <c r="R30" s="11">
        <f t="shared" si="1"/>
        <v>1</v>
      </c>
      <c r="S30" s="4">
        <v>0</v>
      </c>
      <c r="T30" s="11">
        <f t="shared" si="2"/>
        <v>0</v>
      </c>
      <c r="U30" s="12">
        <f t="shared" si="3"/>
        <v>6</v>
      </c>
      <c r="V30" s="13">
        <f t="shared" si="4"/>
        <v>1</v>
      </c>
    </row>
    <row r="31" spans="1:22" s="14" customFormat="1" ht="14.1" customHeight="1" x14ac:dyDescent="0.2">
      <c r="A31" s="3">
        <v>43277.75832231481</v>
      </c>
      <c r="B31" s="10" t="s">
        <v>29</v>
      </c>
      <c r="C31" s="50"/>
      <c r="D31" s="50"/>
      <c r="E31" s="50"/>
      <c r="F31" s="50"/>
      <c r="G31" s="50">
        <v>1</v>
      </c>
      <c r="H31" s="50"/>
      <c r="I31" s="10" t="s">
        <v>14</v>
      </c>
      <c r="J31" s="10">
        <v>340377</v>
      </c>
      <c r="K31" s="10" t="s">
        <v>30</v>
      </c>
      <c r="L31" s="10" t="s">
        <v>12</v>
      </c>
      <c r="M31" s="10">
        <v>4</v>
      </c>
      <c r="N31" s="10">
        <v>3</v>
      </c>
      <c r="O31" s="10">
        <v>6</v>
      </c>
      <c r="P31" s="11">
        <f t="shared" si="0"/>
        <v>0.8571428571428571</v>
      </c>
      <c r="Q31" s="10">
        <v>4</v>
      </c>
      <c r="R31" s="11">
        <f t="shared" si="1"/>
        <v>0.66666666666666663</v>
      </c>
      <c r="S31" s="10">
        <v>1</v>
      </c>
      <c r="T31" s="11">
        <f t="shared" si="2"/>
        <v>0.16666666666666666</v>
      </c>
      <c r="U31" s="12">
        <f t="shared" si="3"/>
        <v>5</v>
      </c>
      <c r="V31" s="13">
        <f t="shared" si="4"/>
        <v>0.83333333333333337</v>
      </c>
    </row>
    <row r="32" spans="1:22" s="14" customFormat="1" ht="14.1" customHeight="1" x14ac:dyDescent="0.2">
      <c r="A32" s="3">
        <v>43277.761299363425</v>
      </c>
      <c r="B32" s="10" t="s">
        <v>40</v>
      </c>
      <c r="C32" s="50"/>
      <c r="D32" s="50"/>
      <c r="E32" s="50">
        <v>1</v>
      </c>
      <c r="F32" s="50"/>
      <c r="G32" s="50"/>
      <c r="H32" s="50"/>
      <c r="I32" s="10" t="s">
        <v>31</v>
      </c>
      <c r="J32" s="10">
        <v>340127</v>
      </c>
      <c r="K32" s="10" t="s">
        <v>51</v>
      </c>
      <c r="L32" s="10" t="s">
        <v>12</v>
      </c>
      <c r="M32" s="10">
        <v>2</v>
      </c>
      <c r="N32" s="10">
        <v>4</v>
      </c>
      <c r="O32" s="10">
        <v>4</v>
      </c>
      <c r="P32" s="11">
        <f t="shared" si="0"/>
        <v>0.66666666666666663</v>
      </c>
      <c r="Q32" s="10">
        <v>2</v>
      </c>
      <c r="R32" s="11">
        <f t="shared" si="1"/>
        <v>0.5</v>
      </c>
      <c r="S32" s="10">
        <v>2</v>
      </c>
      <c r="T32" s="11">
        <f t="shared" si="2"/>
        <v>0.5</v>
      </c>
      <c r="U32" s="12">
        <f t="shared" si="3"/>
        <v>4</v>
      </c>
      <c r="V32" s="13">
        <f t="shared" si="4"/>
        <v>1</v>
      </c>
    </row>
    <row r="33" spans="1:22" s="14" customFormat="1" ht="14.1" customHeight="1" x14ac:dyDescent="0.2">
      <c r="A33" s="3">
        <v>43278.413489849539</v>
      </c>
      <c r="B33" s="4" t="s">
        <v>40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340107</v>
      </c>
      <c r="K33" s="4" t="s">
        <v>138</v>
      </c>
      <c r="L33" s="4" t="s">
        <v>12</v>
      </c>
      <c r="M33" s="4">
        <v>2</v>
      </c>
      <c r="N33" s="4">
        <v>4</v>
      </c>
      <c r="O33" s="4">
        <v>4</v>
      </c>
      <c r="P33" s="11">
        <f t="shared" si="0"/>
        <v>0.66666666666666663</v>
      </c>
      <c r="Q33" s="4">
        <v>2</v>
      </c>
      <c r="R33" s="11">
        <f t="shared" si="1"/>
        <v>0.5</v>
      </c>
      <c r="S33" s="4">
        <v>1</v>
      </c>
      <c r="T33" s="11">
        <f t="shared" si="2"/>
        <v>0.25</v>
      </c>
      <c r="U33" s="12">
        <f t="shared" si="3"/>
        <v>3</v>
      </c>
      <c r="V33" s="13">
        <f t="shared" si="4"/>
        <v>0.75</v>
      </c>
    </row>
    <row r="34" spans="1:22" s="14" customFormat="1" ht="14.1" customHeight="1" x14ac:dyDescent="0.2">
      <c r="A34" s="3">
        <v>43278.424470925922</v>
      </c>
      <c r="B34" s="10" t="s">
        <v>37</v>
      </c>
      <c r="C34" s="50"/>
      <c r="D34" s="50">
        <v>1</v>
      </c>
      <c r="E34" s="50"/>
      <c r="F34" s="50"/>
      <c r="G34" s="50"/>
      <c r="H34" s="50"/>
      <c r="I34" s="10" t="s">
        <v>38</v>
      </c>
      <c r="J34" s="10">
        <v>340110</v>
      </c>
      <c r="K34" s="10" t="s">
        <v>39</v>
      </c>
      <c r="L34" s="10" t="s">
        <v>12</v>
      </c>
      <c r="M34" s="10">
        <v>0</v>
      </c>
      <c r="N34" s="10">
        <v>3</v>
      </c>
      <c r="O34" s="10">
        <v>3</v>
      </c>
      <c r="P34" s="11">
        <f t="shared" si="0"/>
        <v>1</v>
      </c>
      <c r="Q34" s="10">
        <v>3</v>
      </c>
      <c r="R34" s="11">
        <f t="shared" si="1"/>
        <v>1</v>
      </c>
      <c r="S34" s="10">
        <v>0</v>
      </c>
      <c r="T34" s="11">
        <f t="shared" si="2"/>
        <v>0</v>
      </c>
      <c r="U34" s="12">
        <f t="shared" si="3"/>
        <v>3</v>
      </c>
      <c r="V34" s="13">
        <f t="shared" si="4"/>
        <v>1</v>
      </c>
    </row>
    <row r="35" spans="1:22" s="14" customFormat="1" ht="14.1" customHeight="1" x14ac:dyDescent="0.2">
      <c r="A35" s="3">
        <v>43278.436581631948</v>
      </c>
      <c r="B35" s="10" t="s">
        <v>50</v>
      </c>
      <c r="C35" s="50"/>
      <c r="D35" s="50"/>
      <c r="E35" s="50"/>
      <c r="F35" s="50"/>
      <c r="G35" s="50">
        <v>1</v>
      </c>
      <c r="H35" s="50"/>
      <c r="I35" s="10" t="s">
        <v>14</v>
      </c>
      <c r="J35" s="10">
        <v>340355</v>
      </c>
      <c r="K35" s="10" t="s">
        <v>18</v>
      </c>
      <c r="L35" s="10" t="s">
        <v>12</v>
      </c>
      <c r="M35" s="10">
        <v>1</v>
      </c>
      <c r="N35" s="10">
        <v>4</v>
      </c>
      <c r="O35" s="10">
        <v>3</v>
      </c>
      <c r="P35" s="11">
        <f t="shared" si="0"/>
        <v>0.6</v>
      </c>
      <c r="Q35" s="10">
        <v>3</v>
      </c>
      <c r="R35" s="11">
        <f t="shared" si="1"/>
        <v>1</v>
      </c>
      <c r="S35" s="10">
        <v>0</v>
      </c>
      <c r="T35" s="11">
        <f t="shared" si="2"/>
        <v>0</v>
      </c>
      <c r="U35" s="12">
        <f t="shared" si="3"/>
        <v>3</v>
      </c>
      <c r="V35" s="13">
        <f t="shared" si="4"/>
        <v>1</v>
      </c>
    </row>
    <row r="36" spans="1:22" s="14" customFormat="1" ht="14.1" customHeight="1" x14ac:dyDescent="0.2">
      <c r="A36" s="3">
        <v>43278.477740439819</v>
      </c>
      <c r="B36" s="10" t="s">
        <v>44</v>
      </c>
      <c r="C36" s="50"/>
      <c r="D36" s="50"/>
      <c r="E36" s="50"/>
      <c r="F36" s="50"/>
      <c r="G36" s="50">
        <v>1</v>
      </c>
      <c r="H36" s="50"/>
      <c r="I36" s="10" t="s">
        <v>14</v>
      </c>
      <c r="J36" s="10">
        <v>340457</v>
      </c>
      <c r="K36" s="10" t="s">
        <v>45</v>
      </c>
      <c r="L36" s="10" t="s">
        <v>12</v>
      </c>
      <c r="M36" s="10">
        <v>0</v>
      </c>
      <c r="N36" s="10">
        <v>2</v>
      </c>
      <c r="O36" s="10">
        <v>2</v>
      </c>
      <c r="P36" s="11">
        <f t="shared" si="0"/>
        <v>1</v>
      </c>
      <c r="Q36" s="10">
        <v>2</v>
      </c>
      <c r="R36" s="11">
        <f t="shared" si="1"/>
        <v>1</v>
      </c>
      <c r="S36" s="10">
        <v>0</v>
      </c>
      <c r="T36" s="11">
        <f t="shared" si="2"/>
        <v>0</v>
      </c>
      <c r="U36" s="12">
        <f t="shared" si="3"/>
        <v>2</v>
      </c>
      <c r="V36" s="13">
        <f t="shared" si="4"/>
        <v>1</v>
      </c>
    </row>
    <row r="37" spans="1:22" s="14" customFormat="1" ht="14.1" customHeight="1" x14ac:dyDescent="0.2">
      <c r="A37" s="3">
        <v>43278.500491087965</v>
      </c>
      <c r="B37" s="40" t="s">
        <v>65</v>
      </c>
      <c r="C37" s="52"/>
      <c r="D37" s="52"/>
      <c r="E37" s="52">
        <v>1</v>
      </c>
      <c r="F37" s="52"/>
      <c r="G37" s="52"/>
      <c r="H37" s="52"/>
      <c r="I37" s="10" t="s">
        <v>31</v>
      </c>
      <c r="J37" s="10">
        <v>340125</v>
      </c>
      <c r="K37" s="10" t="s">
        <v>32</v>
      </c>
      <c r="L37" s="10" t="s">
        <v>12</v>
      </c>
      <c r="M37" s="12">
        <v>0</v>
      </c>
      <c r="N37" s="10">
        <v>2</v>
      </c>
      <c r="O37" s="10">
        <v>2</v>
      </c>
      <c r="P37" s="11">
        <f t="shared" si="0"/>
        <v>1</v>
      </c>
      <c r="Q37" s="10">
        <v>2</v>
      </c>
      <c r="R37" s="11">
        <f t="shared" si="1"/>
        <v>1</v>
      </c>
      <c r="S37" s="10">
        <v>0</v>
      </c>
      <c r="T37" s="11">
        <f t="shared" si="2"/>
        <v>0</v>
      </c>
      <c r="U37" s="12">
        <f t="shared" si="3"/>
        <v>2</v>
      </c>
      <c r="V37" s="13">
        <f t="shared" si="4"/>
        <v>1</v>
      </c>
    </row>
    <row r="38" spans="1:22" s="14" customFormat="1" ht="14.1" customHeight="1" x14ac:dyDescent="0.2">
      <c r="A38" s="3">
        <v>43278.508464409722</v>
      </c>
      <c r="B38" s="10" t="s">
        <v>35</v>
      </c>
      <c r="C38" s="50"/>
      <c r="D38" s="50"/>
      <c r="E38" s="50"/>
      <c r="F38" s="50"/>
      <c r="G38" s="50">
        <v>1</v>
      </c>
      <c r="H38" s="50"/>
      <c r="I38" s="10" t="s">
        <v>14</v>
      </c>
      <c r="J38" s="10">
        <v>340368</v>
      </c>
      <c r="K38" s="10" t="s">
        <v>36</v>
      </c>
      <c r="L38" s="10" t="s">
        <v>12</v>
      </c>
      <c r="M38" s="10">
        <v>1</v>
      </c>
      <c r="N38" s="10">
        <v>1</v>
      </c>
      <c r="O38" s="10">
        <v>2</v>
      </c>
      <c r="P38" s="11">
        <f t="shared" si="0"/>
        <v>1</v>
      </c>
      <c r="Q38" s="10">
        <v>0</v>
      </c>
      <c r="R38" s="11">
        <f t="shared" si="1"/>
        <v>0</v>
      </c>
      <c r="S38" s="10">
        <v>0</v>
      </c>
      <c r="T38" s="11">
        <f t="shared" si="2"/>
        <v>0</v>
      </c>
      <c r="U38" s="12">
        <f t="shared" si="3"/>
        <v>0</v>
      </c>
      <c r="V38" s="13">
        <f t="shared" si="4"/>
        <v>0</v>
      </c>
    </row>
    <row r="39" spans="1:22" s="14" customFormat="1" ht="14.1" customHeight="1" x14ac:dyDescent="0.2">
      <c r="A39" s="3">
        <v>43278.515000451385</v>
      </c>
      <c r="B39" s="4" t="s">
        <v>141</v>
      </c>
      <c r="C39" s="46">
        <v>1</v>
      </c>
      <c r="D39" s="46"/>
      <c r="E39" s="46"/>
      <c r="F39" s="46"/>
      <c r="G39" s="46"/>
      <c r="H39" s="46"/>
      <c r="I39" s="4" t="s">
        <v>16</v>
      </c>
      <c r="J39" s="4">
        <v>340060</v>
      </c>
      <c r="K39" s="4" t="s">
        <v>189</v>
      </c>
      <c r="L39" s="4" t="s">
        <v>12</v>
      </c>
      <c r="M39" s="4">
        <v>2</v>
      </c>
      <c r="N39" s="4">
        <v>1</v>
      </c>
      <c r="O39" s="4">
        <v>1</v>
      </c>
      <c r="P39" s="11">
        <f t="shared" si="0"/>
        <v>0.33333333333333331</v>
      </c>
      <c r="Q39" s="4">
        <v>0</v>
      </c>
      <c r="R39" s="11">
        <f t="shared" si="1"/>
        <v>0</v>
      </c>
      <c r="S39" s="4">
        <v>0</v>
      </c>
      <c r="T39" s="11">
        <f t="shared" si="2"/>
        <v>0</v>
      </c>
      <c r="U39" s="12">
        <f t="shared" si="3"/>
        <v>0</v>
      </c>
      <c r="V39" s="13">
        <f t="shared" si="4"/>
        <v>0</v>
      </c>
    </row>
    <row r="40" spans="1:22" s="14" customFormat="1" ht="14.1" customHeight="1" x14ac:dyDescent="0.2">
      <c r="A40" s="3">
        <v>43278.695363159721</v>
      </c>
      <c r="B40" s="10" t="s">
        <v>20</v>
      </c>
      <c r="C40" s="50"/>
      <c r="D40" s="50"/>
      <c r="E40" s="50"/>
      <c r="F40" s="50"/>
      <c r="G40" s="50"/>
      <c r="H40" s="50">
        <v>1</v>
      </c>
      <c r="I40" s="10" t="s">
        <v>19</v>
      </c>
      <c r="J40" s="10">
        <v>340605</v>
      </c>
      <c r="K40" s="10" t="s">
        <v>21</v>
      </c>
      <c r="L40" s="10" t="s">
        <v>12</v>
      </c>
      <c r="M40" s="10">
        <v>1</v>
      </c>
      <c r="N40" s="10">
        <v>1</v>
      </c>
      <c r="O40" s="10">
        <v>1</v>
      </c>
      <c r="P40" s="11">
        <f t="shared" si="0"/>
        <v>0.5</v>
      </c>
      <c r="Q40" s="10">
        <v>0</v>
      </c>
      <c r="R40" s="11">
        <f t="shared" si="1"/>
        <v>0</v>
      </c>
      <c r="S40" s="10">
        <v>0</v>
      </c>
      <c r="T40" s="11">
        <f t="shared" si="2"/>
        <v>0</v>
      </c>
      <c r="U40" s="12">
        <f t="shared" si="3"/>
        <v>0</v>
      </c>
      <c r="V40" s="13">
        <f t="shared" si="4"/>
        <v>0</v>
      </c>
    </row>
    <row r="41" spans="1:22" s="14" customFormat="1" ht="14.1" customHeight="1" x14ac:dyDescent="0.2">
      <c r="A41" s="3">
        <v>43279.068384421298</v>
      </c>
      <c r="B41" s="21" t="s">
        <v>121</v>
      </c>
      <c r="C41" s="53"/>
      <c r="D41" s="53"/>
      <c r="E41" s="53"/>
      <c r="F41" s="53"/>
      <c r="G41" s="53"/>
      <c r="H41" s="50">
        <v>1</v>
      </c>
      <c r="I41" s="21" t="s">
        <v>19</v>
      </c>
      <c r="J41" s="21">
        <v>340606</v>
      </c>
      <c r="K41" s="21" t="s">
        <v>107</v>
      </c>
      <c r="L41" s="21" t="s">
        <v>12</v>
      </c>
      <c r="M41" s="21">
        <v>0</v>
      </c>
      <c r="N41" s="21">
        <v>3</v>
      </c>
      <c r="O41" s="21">
        <v>1</v>
      </c>
      <c r="P41" s="11">
        <f t="shared" si="0"/>
        <v>0.33333333333333331</v>
      </c>
      <c r="Q41" s="21">
        <v>1</v>
      </c>
      <c r="R41" s="11">
        <f t="shared" si="1"/>
        <v>1</v>
      </c>
      <c r="S41" s="21">
        <v>0</v>
      </c>
      <c r="T41" s="11">
        <f t="shared" si="2"/>
        <v>0</v>
      </c>
      <c r="U41" s="12">
        <f t="shared" si="3"/>
        <v>1</v>
      </c>
      <c r="V41" s="13">
        <f t="shared" si="4"/>
        <v>1</v>
      </c>
    </row>
    <row r="42" spans="1:22" s="14" customFormat="1" ht="14.1" customHeight="1" x14ac:dyDescent="0.2">
      <c r="A42" s="3">
        <v>43279.280392233792</v>
      </c>
      <c r="B42" s="10" t="s">
        <v>25</v>
      </c>
      <c r="C42" s="50"/>
      <c r="D42" s="50"/>
      <c r="E42" s="50"/>
      <c r="F42" s="50"/>
      <c r="G42" s="50">
        <v>1</v>
      </c>
      <c r="H42" s="50"/>
      <c r="I42" s="10" t="s">
        <v>14</v>
      </c>
      <c r="J42" s="10">
        <v>340366</v>
      </c>
      <c r="K42" s="10" t="s">
        <v>26</v>
      </c>
      <c r="L42" s="10" t="s">
        <v>12</v>
      </c>
      <c r="M42" s="10">
        <v>2</v>
      </c>
      <c r="N42" s="10">
        <v>2</v>
      </c>
      <c r="O42" s="10">
        <v>0</v>
      </c>
      <c r="P42" s="11">
        <f t="shared" si="0"/>
        <v>0</v>
      </c>
      <c r="Q42" s="10">
        <v>0</v>
      </c>
      <c r="R42" s="11"/>
      <c r="S42" s="10">
        <v>0</v>
      </c>
      <c r="T42" s="11"/>
      <c r="U42" s="12">
        <f t="shared" si="3"/>
        <v>0</v>
      </c>
      <c r="V42" s="13"/>
    </row>
    <row r="43" spans="1:22" s="14" customFormat="1" ht="14.1" customHeight="1" x14ac:dyDescent="0.2">
      <c r="A43" s="3">
        <v>43279.435398703703</v>
      </c>
      <c r="B43" s="4" t="s">
        <v>131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340610</v>
      </c>
      <c r="K43" s="4" t="s">
        <v>188</v>
      </c>
      <c r="L43" s="4" t="s">
        <v>12</v>
      </c>
      <c r="M43" s="4">
        <v>0</v>
      </c>
      <c r="N43" s="4">
        <v>0</v>
      </c>
      <c r="O43" s="4">
        <v>0</v>
      </c>
      <c r="P43" s="11"/>
      <c r="Q43" s="4">
        <v>0</v>
      </c>
      <c r="R43" s="11"/>
      <c r="S43" s="4">
        <v>0</v>
      </c>
      <c r="T43" s="11"/>
      <c r="U43" s="12">
        <f t="shared" si="3"/>
        <v>0</v>
      </c>
      <c r="V43" s="13"/>
    </row>
    <row r="44" spans="1:22" s="14" customFormat="1" ht="14.1" customHeight="1" x14ac:dyDescent="0.2">
      <c r="A44" s="3">
        <v>43279.533562326389</v>
      </c>
      <c r="B44" s="10" t="s">
        <v>48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/>
      <c r="I44" s="10" t="s">
        <v>23</v>
      </c>
      <c r="J44" s="10">
        <v>340282</v>
      </c>
      <c r="K44" s="10" t="s">
        <v>49</v>
      </c>
      <c r="L44" s="10" t="s">
        <v>12</v>
      </c>
      <c r="M44" s="10">
        <v>0</v>
      </c>
      <c r="N44" s="10">
        <v>0</v>
      </c>
      <c r="O44" s="10">
        <v>0</v>
      </c>
      <c r="P44" s="11"/>
      <c r="Q44" s="10">
        <v>0</v>
      </c>
      <c r="R44" s="11"/>
      <c r="S44" s="10">
        <v>0</v>
      </c>
      <c r="T44" s="11"/>
      <c r="U44" s="12">
        <f t="shared" si="3"/>
        <v>0</v>
      </c>
      <c r="V44" s="13"/>
    </row>
    <row r="45" spans="1:22" s="14" customFormat="1" ht="14.1" customHeight="1" x14ac:dyDescent="0.2">
      <c r="A45" s="3">
        <v>43279.560862071754</v>
      </c>
      <c r="B45" s="10" t="s">
        <v>13</v>
      </c>
      <c r="C45" s="50"/>
      <c r="D45" s="50"/>
      <c r="E45" s="50"/>
      <c r="F45" s="50"/>
      <c r="G45" s="50">
        <v>1</v>
      </c>
      <c r="H45" s="50"/>
      <c r="I45" s="10" t="s">
        <v>14</v>
      </c>
      <c r="J45" s="10">
        <v>340369</v>
      </c>
      <c r="K45" s="4" t="s">
        <v>185</v>
      </c>
      <c r="L45" s="10" t="s">
        <v>12</v>
      </c>
      <c r="M45" s="10">
        <v>0</v>
      </c>
      <c r="N45" s="10">
        <v>0</v>
      </c>
      <c r="O45" s="10">
        <v>0</v>
      </c>
      <c r="P45" s="11"/>
      <c r="Q45" s="10">
        <v>0</v>
      </c>
      <c r="R45" s="11"/>
      <c r="S45" s="10">
        <v>0</v>
      </c>
      <c r="T45" s="11"/>
      <c r="U45" s="12">
        <f t="shared" si="3"/>
        <v>0</v>
      </c>
      <c r="V45" s="13"/>
    </row>
    <row r="46" spans="1:22" s="14" customFormat="1" ht="14.1" customHeight="1" x14ac:dyDescent="0.2">
      <c r="A46" s="3">
        <v>43280.454963090277</v>
      </c>
      <c r="B46" s="4" t="s">
        <v>145</v>
      </c>
      <c r="C46" s="46"/>
      <c r="D46" s="46"/>
      <c r="E46" s="46"/>
      <c r="F46" s="46">
        <v>1</v>
      </c>
      <c r="G46" s="46"/>
      <c r="H46" s="46"/>
      <c r="I46" s="4" t="s">
        <v>53</v>
      </c>
      <c r="J46" s="6">
        <v>340070</v>
      </c>
      <c r="K46" s="4" t="s">
        <v>146</v>
      </c>
      <c r="L46" s="4" t="s">
        <v>12</v>
      </c>
      <c r="M46" s="4">
        <v>5</v>
      </c>
      <c r="N46" s="4">
        <v>4</v>
      </c>
      <c r="O46" s="4">
        <v>0</v>
      </c>
      <c r="P46" s="11">
        <f t="shared" si="0"/>
        <v>0</v>
      </c>
      <c r="Q46" s="4">
        <v>0</v>
      </c>
      <c r="R46" s="11"/>
      <c r="S46" s="4">
        <v>0</v>
      </c>
      <c r="T46" s="11"/>
      <c r="U46" s="12">
        <f t="shared" si="3"/>
        <v>0</v>
      </c>
      <c r="V46" s="13"/>
    </row>
    <row r="47" spans="1:22" s="14" customFormat="1" ht="14.1" customHeight="1" x14ac:dyDescent="0.2">
      <c r="A47" s="3">
        <v>43280.487739340278</v>
      </c>
      <c r="B47" s="4" t="s">
        <v>147</v>
      </c>
      <c r="C47" s="46"/>
      <c r="D47" s="46"/>
      <c r="E47" s="46"/>
      <c r="F47" s="46"/>
      <c r="G47" s="46"/>
      <c r="H47" s="46">
        <v>1</v>
      </c>
      <c r="I47" s="4" t="s">
        <v>19</v>
      </c>
      <c r="J47" s="4">
        <v>340607</v>
      </c>
      <c r="K47" s="4" t="s">
        <v>148</v>
      </c>
      <c r="L47" s="4" t="s">
        <v>12</v>
      </c>
      <c r="M47" s="4">
        <v>2</v>
      </c>
      <c r="N47" s="4">
        <v>0</v>
      </c>
      <c r="O47" s="4">
        <v>0</v>
      </c>
      <c r="P47" s="11">
        <f t="shared" si="0"/>
        <v>0</v>
      </c>
      <c r="Q47" s="4">
        <v>0</v>
      </c>
      <c r="R47" s="11"/>
      <c r="S47" s="4">
        <v>0</v>
      </c>
      <c r="T47" s="11"/>
      <c r="U47" s="12">
        <f t="shared" si="3"/>
        <v>0</v>
      </c>
      <c r="V47" s="13"/>
    </row>
    <row r="48" spans="1:22" s="14" customFormat="1" ht="14.1" customHeight="1" x14ac:dyDescent="0.2">
      <c r="A48" s="3">
        <v>43280.505046481485</v>
      </c>
      <c r="B48" s="16" t="s">
        <v>27</v>
      </c>
      <c r="C48" s="51"/>
      <c r="D48" s="51"/>
      <c r="E48" s="51"/>
      <c r="F48" s="51"/>
      <c r="G48" s="51">
        <v>1</v>
      </c>
      <c r="H48" s="51"/>
      <c r="I48" s="16" t="s">
        <v>14</v>
      </c>
      <c r="J48" s="17">
        <v>340379</v>
      </c>
      <c r="K48" s="16" t="s">
        <v>28</v>
      </c>
      <c r="L48" s="16" t="s">
        <v>24</v>
      </c>
      <c r="M48" s="17"/>
      <c r="N48" s="17"/>
      <c r="O48" s="17"/>
      <c r="P48" s="18"/>
      <c r="Q48" s="17"/>
      <c r="R48" s="18"/>
      <c r="S48" s="17"/>
      <c r="T48" s="19"/>
      <c r="U48" s="17"/>
      <c r="V48" s="19"/>
    </row>
    <row r="49" spans="1:22" s="14" customFormat="1" ht="14.1" customHeight="1" x14ac:dyDescent="0.2">
      <c r="A49" s="44">
        <v>43282.694111863428</v>
      </c>
      <c r="B49" s="16" t="s">
        <v>22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/>
      <c r="I49" s="16" t="s">
        <v>23</v>
      </c>
      <c r="J49" s="16">
        <v>340283</v>
      </c>
      <c r="K49" s="16" t="s">
        <v>187</v>
      </c>
      <c r="L49" s="16" t="s">
        <v>24</v>
      </c>
      <c r="M49" s="17"/>
      <c r="N49" s="17"/>
      <c r="O49" s="17"/>
      <c r="P49" s="18"/>
      <c r="Q49" s="17"/>
      <c r="R49" s="18"/>
      <c r="S49" s="17"/>
      <c r="T49" s="19"/>
      <c r="U49" s="17"/>
      <c r="V49" s="19"/>
    </row>
    <row r="50" spans="1:22" s="14" customFormat="1" ht="14.1" customHeight="1" x14ac:dyDescent="0.2">
      <c r="A50" s="22"/>
      <c r="B50" s="23"/>
      <c r="C50" s="55"/>
      <c r="D50" s="55"/>
      <c r="E50" s="55"/>
      <c r="F50" s="55"/>
      <c r="G50" s="55"/>
      <c r="H50" s="55"/>
      <c r="I50" s="23"/>
      <c r="J50" s="23"/>
      <c r="K50" s="23"/>
      <c r="L50" s="23"/>
      <c r="M50" s="23"/>
      <c r="N50" s="23"/>
      <c r="O50" s="23"/>
      <c r="P50" s="24"/>
      <c r="Q50" s="23"/>
      <c r="R50" s="25"/>
      <c r="S50" s="23"/>
      <c r="T50" s="24"/>
      <c r="U50" s="26"/>
      <c r="V50" s="27"/>
    </row>
    <row r="51" spans="1:22" s="14" customFormat="1" ht="14.1" customHeight="1" x14ac:dyDescent="0.2">
      <c r="A51" s="22"/>
      <c r="B51" s="23"/>
      <c r="C51" s="55"/>
      <c r="D51" s="55"/>
      <c r="E51" s="55"/>
      <c r="F51" s="55"/>
      <c r="G51" s="55"/>
      <c r="H51" s="55"/>
      <c r="I51" s="23"/>
      <c r="J51" s="23"/>
      <c r="K51" s="23"/>
      <c r="L51" s="23"/>
      <c r="M51" s="23"/>
      <c r="N51" s="23"/>
      <c r="O51" s="23"/>
      <c r="P51" s="24"/>
      <c r="Q51" s="23"/>
      <c r="R51" s="25"/>
      <c r="S51" s="23"/>
      <c r="T51" s="24"/>
      <c r="U51" s="12"/>
      <c r="V51" s="13"/>
    </row>
    <row r="52" spans="1:22" s="14" customFormat="1" ht="14.1" customHeight="1" x14ac:dyDescent="0.2">
      <c r="A52" s="12"/>
      <c r="B52" s="12"/>
      <c r="C52" s="57">
        <f>SUM(C2:C49)</f>
        <v>20</v>
      </c>
      <c r="D52" s="57">
        <f>SUM(D2:D49)</f>
        <v>15</v>
      </c>
      <c r="E52" s="57">
        <f>SUM(E2:E49)</f>
        <v>16</v>
      </c>
      <c r="F52" s="57">
        <f>SUM(F2:F49)</f>
        <v>16</v>
      </c>
      <c r="G52" s="57">
        <f>SUM(G2:G49)</f>
        <v>14</v>
      </c>
      <c r="H52" s="57">
        <f>SUM(H2:H49)</f>
        <v>4</v>
      </c>
      <c r="I52" s="10" t="s">
        <v>52</v>
      </c>
      <c r="J52" s="40" t="s">
        <v>171</v>
      </c>
      <c r="K52" s="62" t="s">
        <v>194</v>
      </c>
      <c r="L52" s="28">
        <v>46</v>
      </c>
      <c r="M52" s="28">
        <f>SUM(M2:M49)</f>
        <v>413</v>
      </c>
      <c r="N52" s="28">
        <f>SUM(N2:N49)</f>
        <v>443</v>
      </c>
      <c r="O52" s="28">
        <f>SUM(O2:O49)</f>
        <v>699</v>
      </c>
      <c r="P52" s="30">
        <f>O52/(M52+N52)</f>
        <v>0.81658878504672894</v>
      </c>
      <c r="Q52" s="36">
        <f>SUM(Q2:Q49)</f>
        <v>307</v>
      </c>
      <c r="R52" s="34">
        <f>Q52/O52</f>
        <v>0.43919885550786836</v>
      </c>
      <c r="S52" s="36">
        <f>SUM(S2:S49)</f>
        <v>136</v>
      </c>
      <c r="T52" s="30">
        <f>S52/O52</f>
        <v>0.19456366237482117</v>
      </c>
      <c r="U52" s="12">
        <f t="shared" ref="U52" si="5">Q52+S52</f>
        <v>443</v>
      </c>
      <c r="V52" s="35">
        <f>U52/O52</f>
        <v>0.63376251788268956</v>
      </c>
    </row>
    <row r="53" spans="1:22" s="14" customFormat="1" ht="14.1" customHeight="1" x14ac:dyDescent="0.2">
      <c r="A53" s="12"/>
      <c r="B53" s="12"/>
      <c r="C53" s="56"/>
      <c r="D53" s="56"/>
      <c r="E53" s="56"/>
      <c r="F53" s="56"/>
      <c r="G53" s="56"/>
      <c r="H53" s="56"/>
      <c r="I53" s="12"/>
      <c r="J53" s="12"/>
      <c r="K53" s="63"/>
      <c r="L53" s="28">
        <v>48</v>
      </c>
      <c r="M53" s="28"/>
      <c r="N53" s="28">
        <f>M52+N52</f>
        <v>856</v>
      </c>
      <c r="O53" s="31"/>
      <c r="P53" s="32" t="s">
        <v>115</v>
      </c>
      <c r="Q53" s="31"/>
      <c r="R53" s="33" t="s">
        <v>117</v>
      </c>
      <c r="S53" s="31"/>
      <c r="T53" s="33" t="s">
        <v>128</v>
      </c>
      <c r="U53" s="12"/>
      <c r="V53" s="33" t="s">
        <v>116</v>
      </c>
    </row>
    <row r="54" spans="1:22" s="14" customFormat="1" ht="14.1" customHeight="1" x14ac:dyDescent="0.2">
      <c r="A54" s="12"/>
      <c r="B54" s="12"/>
      <c r="C54" s="52" t="s">
        <v>176</v>
      </c>
      <c r="D54" s="52" t="s">
        <v>177</v>
      </c>
      <c r="E54" s="52" t="s">
        <v>178</v>
      </c>
      <c r="F54" s="52" t="s">
        <v>179</v>
      </c>
      <c r="G54" s="52" t="s">
        <v>180</v>
      </c>
      <c r="H54" s="52" t="s">
        <v>181</v>
      </c>
      <c r="I54" s="12"/>
      <c r="J54" s="12"/>
      <c r="K54" s="63"/>
      <c r="L54" s="29">
        <f>L52/L53</f>
        <v>0.95833333333333337</v>
      </c>
      <c r="M54" s="28"/>
      <c r="N54" s="38" t="s">
        <v>130</v>
      </c>
      <c r="O54" s="37"/>
      <c r="P54" s="33" t="s">
        <v>129</v>
      </c>
      <c r="Q54" s="37"/>
      <c r="R54" s="33" t="s">
        <v>126</v>
      </c>
      <c r="S54" s="31"/>
      <c r="T54" s="33" t="s">
        <v>126</v>
      </c>
      <c r="U54" s="12"/>
      <c r="V54" s="33" t="s">
        <v>126</v>
      </c>
    </row>
    <row r="55" spans="1:22" ht="15.75" customHeight="1" x14ac:dyDescent="0.2">
      <c r="K55" s="64"/>
    </row>
    <row r="56" spans="1:22" ht="15.75" customHeight="1" x14ac:dyDescent="0.2">
      <c r="J56" s="39" t="s">
        <v>172</v>
      </c>
      <c r="K56" s="65" t="s">
        <v>195</v>
      </c>
      <c r="L56" s="28">
        <v>48</v>
      </c>
      <c r="M56" s="28">
        <v>392</v>
      </c>
      <c r="N56" s="28">
        <v>357</v>
      </c>
      <c r="O56" s="28">
        <v>603</v>
      </c>
      <c r="P56" s="30">
        <v>0.80507343124165553</v>
      </c>
      <c r="Q56" s="28">
        <v>231</v>
      </c>
      <c r="R56" s="30">
        <v>0.38308457711442784</v>
      </c>
      <c r="S56" s="28">
        <v>91</v>
      </c>
      <c r="T56" s="30">
        <v>0.15091210613598674</v>
      </c>
      <c r="U56" s="28">
        <v>322</v>
      </c>
      <c r="V56" s="30">
        <v>0.53399668325041461</v>
      </c>
    </row>
    <row r="57" spans="1:22" ht="15.75" customHeight="1" x14ac:dyDescent="0.2">
      <c r="J57" s="6"/>
      <c r="K57" s="66"/>
      <c r="L57" s="28">
        <v>54</v>
      </c>
      <c r="M57" s="28"/>
      <c r="N57" s="28">
        <v>749</v>
      </c>
      <c r="O57" s="6"/>
      <c r="P57" s="30" t="s">
        <v>115</v>
      </c>
      <c r="Q57" s="28"/>
      <c r="R57" s="30" t="s">
        <v>117</v>
      </c>
      <c r="S57" s="28"/>
      <c r="T57" s="30" t="s">
        <v>128</v>
      </c>
      <c r="U57" s="28"/>
      <c r="V57" s="30" t="s">
        <v>116</v>
      </c>
    </row>
    <row r="58" spans="1:22" ht="15.75" customHeight="1" x14ac:dyDescent="0.2">
      <c r="J58" s="6"/>
      <c r="K58" s="66"/>
      <c r="L58" s="29">
        <v>0.88888888888888884</v>
      </c>
      <c r="M58" s="28"/>
      <c r="N58" s="38" t="s">
        <v>130</v>
      </c>
      <c r="O58" s="6"/>
      <c r="P58" s="30" t="s">
        <v>129</v>
      </c>
      <c r="Q58" s="28"/>
      <c r="R58" s="30" t="s">
        <v>126</v>
      </c>
      <c r="S58" s="28"/>
      <c r="T58" s="30" t="s">
        <v>126</v>
      </c>
      <c r="U58" s="28"/>
      <c r="V58" s="30" t="s">
        <v>126</v>
      </c>
    </row>
    <row r="59" spans="1:22" ht="15.75" customHeight="1" x14ac:dyDescent="0.2">
      <c r="K59" s="64"/>
    </row>
    <row r="60" spans="1:22" ht="15.75" customHeight="1" x14ac:dyDescent="0.2">
      <c r="J60" s="39" t="s">
        <v>173</v>
      </c>
      <c r="K60" s="65" t="s">
        <v>196</v>
      </c>
      <c r="L60" s="6">
        <f>L52+L56</f>
        <v>94</v>
      </c>
      <c r="M60" s="6">
        <f>M56+M52</f>
        <v>805</v>
      </c>
      <c r="N60" s="6">
        <f t="shared" ref="N60:O60" si="6">N56+N52</f>
        <v>800</v>
      </c>
      <c r="O60" s="6">
        <f t="shared" si="6"/>
        <v>1302</v>
      </c>
      <c r="P60" s="8">
        <f>O60/N61</f>
        <v>0.81121495327102799</v>
      </c>
      <c r="Q60" s="6">
        <f>Q52+Q56</f>
        <v>538</v>
      </c>
      <c r="R60" s="8">
        <f>Q60/O60</f>
        <v>0.41321044546850999</v>
      </c>
      <c r="S60" s="6">
        <f>S52+S56</f>
        <v>227</v>
      </c>
      <c r="T60" s="8">
        <f>S60/O60</f>
        <v>0.17434715821812596</v>
      </c>
      <c r="U60" s="6">
        <f>U52+U56</f>
        <v>765</v>
      </c>
      <c r="V60" s="8">
        <f>U60/O60</f>
        <v>0.5875576036866359</v>
      </c>
    </row>
    <row r="61" spans="1:22" ht="15.75" customHeight="1" x14ac:dyDescent="0.2">
      <c r="J61" s="6"/>
      <c r="K61" s="66"/>
      <c r="L61" s="6">
        <f>L53+L57</f>
        <v>102</v>
      </c>
      <c r="M61" s="6"/>
      <c r="N61" s="6">
        <f>N53+N57</f>
        <v>1605</v>
      </c>
      <c r="O61" s="6"/>
      <c r="P61" s="30" t="s">
        <v>115</v>
      </c>
      <c r="Q61" s="6"/>
      <c r="R61" s="30" t="s">
        <v>117</v>
      </c>
      <c r="S61" s="6"/>
      <c r="T61" s="30" t="s">
        <v>128</v>
      </c>
      <c r="U61" s="6"/>
      <c r="V61" s="30" t="s">
        <v>116</v>
      </c>
    </row>
    <row r="62" spans="1:22" ht="15.75" customHeight="1" x14ac:dyDescent="0.2">
      <c r="J62" s="6"/>
      <c r="K62" s="6"/>
      <c r="L62" s="7">
        <f>L60/L61</f>
        <v>0.92156862745098034</v>
      </c>
      <c r="M62" s="6"/>
      <c r="N62" s="38" t="s">
        <v>130</v>
      </c>
      <c r="O62" s="6"/>
      <c r="P62" s="30" t="s">
        <v>129</v>
      </c>
      <c r="Q62" s="6"/>
      <c r="R62" s="30" t="s">
        <v>126</v>
      </c>
      <c r="S62" s="6"/>
      <c r="T62" s="30" t="s">
        <v>126</v>
      </c>
      <c r="U62" s="6"/>
      <c r="V62" s="30" t="s">
        <v>126</v>
      </c>
    </row>
    <row r="65" spans="2:21" ht="15.75" customHeight="1" x14ac:dyDescent="0.2">
      <c r="B65" s="61"/>
      <c r="K65" s="60"/>
      <c r="L65" s="60"/>
      <c r="M65" s="60"/>
      <c r="N65" s="60"/>
      <c r="O65" s="60"/>
      <c r="Q65" s="60"/>
      <c r="S65" s="60"/>
    </row>
    <row r="67" spans="2:21" ht="15.75" customHeight="1" x14ac:dyDescent="0.2">
      <c r="K67" s="59"/>
      <c r="M67" s="60"/>
      <c r="N67" s="60"/>
      <c r="Q67" s="60"/>
      <c r="R67" s="60"/>
      <c r="S67" s="60"/>
      <c r="T67" s="60"/>
      <c r="U67" s="60"/>
    </row>
  </sheetData>
  <sortState ref="B2:V47">
    <sortCondition descending="1" ref="O2:O47"/>
  </sortState>
  <pageMargins left="0.70866141732283472" right="0.70866141732283472" top="0.35433070866141736" bottom="0.35433070866141736" header="0.31496062992125984" footer="0.31496062992125984"/>
  <pageSetup paperSize="9" scale="56" orientation="landscape" r:id="rId1"/>
  <ignoredErrors>
    <ignoredError sqref="P5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opLeftCell="B1" workbookViewId="0">
      <pane ySplit="1" topLeftCell="A2" activePane="bottomLeft" state="frozen"/>
      <selection activeCell="C1" sqref="C1"/>
      <selection pane="bottomLeft" activeCell="B1" sqref="B1"/>
    </sheetView>
  </sheetViews>
  <sheetFormatPr defaultColWidth="11.42578125" defaultRowHeight="12.75" x14ac:dyDescent="0.2"/>
  <cols>
    <col min="1" max="1" width="21.5703125" hidden="1" customWidth="1"/>
    <col min="2" max="2" width="10.7109375" customWidth="1"/>
    <col min="3" max="8" width="4.7109375" style="49" customWidth="1"/>
    <col min="9" max="9" width="141" hidden="1" customWidth="1"/>
    <col min="10" max="10" width="13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</cols>
  <sheetData>
    <row r="1" spans="1:22" ht="120" customHeight="1" x14ac:dyDescent="0.2">
      <c r="A1" s="67" t="s">
        <v>0</v>
      </c>
      <c r="B1" s="68" t="s">
        <v>175</v>
      </c>
      <c r="C1" s="69" t="s">
        <v>176</v>
      </c>
      <c r="D1" s="69" t="s">
        <v>177</v>
      </c>
      <c r="E1" s="69" t="s">
        <v>178</v>
      </c>
      <c r="F1" s="69" t="s">
        <v>179</v>
      </c>
      <c r="G1" s="69" t="s">
        <v>180</v>
      </c>
      <c r="H1" s="69" t="s">
        <v>181</v>
      </c>
      <c r="I1" s="67" t="s">
        <v>2</v>
      </c>
      <c r="J1" s="70" t="s">
        <v>3</v>
      </c>
      <c r="K1" s="67" t="s">
        <v>4</v>
      </c>
      <c r="L1" s="67" t="s">
        <v>5</v>
      </c>
      <c r="M1" s="70" t="s">
        <v>6</v>
      </c>
      <c r="N1" s="70" t="s">
        <v>7</v>
      </c>
      <c r="O1" s="70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0" t="s">
        <v>118</v>
      </c>
      <c r="V1" s="75" t="s">
        <v>120</v>
      </c>
    </row>
    <row r="2" spans="1:22" x14ac:dyDescent="0.2">
      <c r="A2" s="3">
        <v>43138.483168425926</v>
      </c>
      <c r="B2" s="39" t="s">
        <v>108</v>
      </c>
      <c r="C2" s="47">
        <v>1</v>
      </c>
      <c r="D2" s="47">
        <v>1</v>
      </c>
      <c r="E2" s="47">
        <v>1</v>
      </c>
      <c r="F2" s="47">
        <v>1</v>
      </c>
      <c r="G2" s="47"/>
      <c r="H2" s="47"/>
      <c r="I2" s="4" t="s">
        <v>10</v>
      </c>
      <c r="J2" s="4">
        <v>340023</v>
      </c>
      <c r="K2" s="4" t="s">
        <v>109</v>
      </c>
      <c r="L2" s="4" t="s">
        <v>12</v>
      </c>
      <c r="M2" s="4">
        <v>68</v>
      </c>
      <c r="N2" s="4">
        <v>41</v>
      </c>
      <c r="O2" s="4">
        <v>102</v>
      </c>
      <c r="P2" s="5">
        <f t="shared" ref="P2:P42" si="0">O2/(M2+N2)</f>
        <v>0.93577981651376152</v>
      </c>
      <c r="Q2" s="4">
        <v>13</v>
      </c>
      <c r="R2" s="5">
        <f t="shared" ref="R2:R40" si="1">Q2/O2</f>
        <v>0.12745098039215685</v>
      </c>
      <c r="S2" s="4">
        <v>11</v>
      </c>
      <c r="T2" s="5">
        <f t="shared" ref="T2:T40" si="2">S2/O2</f>
        <v>0.10784313725490197</v>
      </c>
      <c r="U2" s="6">
        <f t="shared" ref="U2:U33" si="3">Q2+S2</f>
        <v>24</v>
      </c>
      <c r="V2" s="7">
        <f t="shared" ref="V2:V40" si="4">U2/O2</f>
        <v>0.23529411764705882</v>
      </c>
    </row>
    <row r="3" spans="1:22" x14ac:dyDescent="0.2">
      <c r="A3" s="3">
        <v>43133.540945462963</v>
      </c>
      <c r="B3" s="39" t="s">
        <v>67</v>
      </c>
      <c r="C3" s="47">
        <v>1</v>
      </c>
      <c r="D3" s="47">
        <v>1</v>
      </c>
      <c r="E3" s="47">
        <v>1</v>
      </c>
      <c r="F3" s="47">
        <v>1</v>
      </c>
      <c r="G3" s="47"/>
      <c r="H3" s="47"/>
      <c r="I3" s="4" t="s">
        <v>10</v>
      </c>
      <c r="J3" s="41">
        <v>340022</v>
      </c>
      <c r="K3" s="4" t="s">
        <v>68</v>
      </c>
      <c r="L3" s="4" t="s">
        <v>12</v>
      </c>
      <c r="M3" s="4">
        <v>51</v>
      </c>
      <c r="N3" s="4">
        <v>29</v>
      </c>
      <c r="O3" s="4">
        <v>67</v>
      </c>
      <c r="P3" s="5">
        <f t="shared" si="0"/>
        <v>0.83750000000000002</v>
      </c>
      <c r="Q3" s="4">
        <v>27</v>
      </c>
      <c r="R3" s="5">
        <f t="shared" si="1"/>
        <v>0.40298507462686567</v>
      </c>
      <c r="S3" s="4">
        <v>9</v>
      </c>
      <c r="T3" s="5">
        <f t="shared" si="2"/>
        <v>0.13432835820895522</v>
      </c>
      <c r="U3" s="6">
        <f t="shared" si="3"/>
        <v>36</v>
      </c>
      <c r="V3" s="7">
        <f t="shared" si="4"/>
        <v>0.53731343283582089</v>
      </c>
    </row>
    <row r="4" spans="1:22" x14ac:dyDescent="0.2">
      <c r="A4" s="3">
        <v>43145.735102314815</v>
      </c>
      <c r="B4" s="4" t="s">
        <v>25</v>
      </c>
      <c r="C4" s="46"/>
      <c r="D4" s="46"/>
      <c r="E4" s="46"/>
      <c r="F4" s="46">
        <v>1</v>
      </c>
      <c r="G4" s="46"/>
      <c r="H4" s="46"/>
      <c r="I4" s="4" t="s">
        <v>10</v>
      </c>
      <c r="J4" s="4">
        <v>340021</v>
      </c>
      <c r="K4" s="4" t="s">
        <v>112</v>
      </c>
      <c r="L4" s="4" t="s">
        <v>12</v>
      </c>
      <c r="M4" s="4">
        <v>39</v>
      </c>
      <c r="N4" s="4">
        <v>28</v>
      </c>
      <c r="O4" s="4">
        <v>57</v>
      </c>
      <c r="P4" s="5">
        <f t="shared" si="0"/>
        <v>0.85074626865671643</v>
      </c>
      <c r="Q4" s="4">
        <v>18</v>
      </c>
      <c r="R4" s="5">
        <f t="shared" si="1"/>
        <v>0.31578947368421051</v>
      </c>
      <c r="S4" s="4">
        <v>9</v>
      </c>
      <c r="T4" s="5">
        <f t="shared" si="2"/>
        <v>0.15789473684210525</v>
      </c>
      <c r="U4" s="6">
        <f t="shared" si="3"/>
        <v>27</v>
      </c>
      <c r="V4" s="7">
        <f t="shared" si="4"/>
        <v>0.47368421052631576</v>
      </c>
    </row>
    <row r="5" spans="1:22" x14ac:dyDescent="0.2">
      <c r="A5" s="3">
        <v>43133.312740578709</v>
      </c>
      <c r="B5" s="4" t="s">
        <v>160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340073</v>
      </c>
      <c r="K5" s="4" t="s">
        <v>54</v>
      </c>
      <c r="L5" s="4" t="s">
        <v>12</v>
      </c>
      <c r="M5" s="4">
        <v>19</v>
      </c>
      <c r="N5" s="4">
        <v>30</v>
      </c>
      <c r="O5" s="4">
        <v>39</v>
      </c>
      <c r="P5" s="5">
        <f t="shared" si="0"/>
        <v>0.79591836734693877</v>
      </c>
      <c r="Q5" s="4">
        <v>11</v>
      </c>
      <c r="R5" s="5">
        <f t="shared" si="1"/>
        <v>0.28205128205128205</v>
      </c>
      <c r="S5" s="4">
        <v>6</v>
      </c>
      <c r="T5" s="5">
        <f t="shared" si="2"/>
        <v>0.15384615384615385</v>
      </c>
      <c r="U5" s="6">
        <f t="shared" si="3"/>
        <v>17</v>
      </c>
      <c r="V5" s="7">
        <f t="shared" si="4"/>
        <v>0.4358974358974359</v>
      </c>
    </row>
    <row r="6" spans="1:22" x14ac:dyDescent="0.2">
      <c r="A6" s="3">
        <v>43136.450789780094</v>
      </c>
      <c r="B6" s="4" t="s">
        <v>93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340039</v>
      </c>
      <c r="K6" s="4" t="s">
        <v>94</v>
      </c>
      <c r="L6" s="4" t="s">
        <v>12</v>
      </c>
      <c r="M6" s="4">
        <v>23</v>
      </c>
      <c r="N6" s="4">
        <v>25</v>
      </c>
      <c r="O6" s="4">
        <v>39</v>
      </c>
      <c r="P6" s="5">
        <f t="shared" si="0"/>
        <v>0.8125</v>
      </c>
      <c r="Q6" s="4">
        <v>10</v>
      </c>
      <c r="R6" s="5">
        <f t="shared" si="1"/>
        <v>0.25641025641025639</v>
      </c>
      <c r="S6" s="4">
        <v>7</v>
      </c>
      <c r="T6" s="5">
        <f t="shared" si="2"/>
        <v>0.17948717948717949</v>
      </c>
      <c r="U6" s="6">
        <f t="shared" si="3"/>
        <v>17</v>
      </c>
      <c r="V6" s="7">
        <f t="shared" si="4"/>
        <v>0.4358974358974359</v>
      </c>
    </row>
    <row r="7" spans="1:22" x14ac:dyDescent="0.2">
      <c r="A7" s="3">
        <v>43134.88672944445</v>
      </c>
      <c r="B7" s="4" t="s">
        <v>9</v>
      </c>
      <c r="C7" s="46">
        <v>1</v>
      </c>
      <c r="D7" s="46">
        <v>1</v>
      </c>
      <c r="E7" s="46">
        <v>1</v>
      </c>
      <c r="F7" s="46">
        <v>1</v>
      </c>
      <c r="G7" s="46"/>
      <c r="H7" s="46"/>
      <c r="I7" s="4" t="s">
        <v>10</v>
      </c>
      <c r="J7" s="4">
        <v>340020</v>
      </c>
      <c r="K7" s="4" t="s">
        <v>88</v>
      </c>
      <c r="L7" s="4" t="s">
        <v>12</v>
      </c>
      <c r="M7" s="4">
        <v>28</v>
      </c>
      <c r="N7" s="4">
        <v>20</v>
      </c>
      <c r="O7" s="4">
        <v>34</v>
      </c>
      <c r="P7" s="5">
        <f t="shared" si="0"/>
        <v>0.70833333333333337</v>
      </c>
      <c r="Q7" s="4">
        <v>5</v>
      </c>
      <c r="R7" s="5">
        <f t="shared" si="1"/>
        <v>0.14705882352941177</v>
      </c>
      <c r="S7" s="4">
        <v>4</v>
      </c>
      <c r="T7" s="5">
        <f t="shared" si="2"/>
        <v>0.11764705882352941</v>
      </c>
      <c r="U7" s="6">
        <f t="shared" si="3"/>
        <v>9</v>
      </c>
      <c r="V7" s="7">
        <f t="shared" si="4"/>
        <v>0.26470588235294118</v>
      </c>
    </row>
    <row r="8" spans="1:22" x14ac:dyDescent="0.2">
      <c r="A8" s="3">
        <v>43133.794229108797</v>
      </c>
      <c r="B8" s="4" t="s">
        <v>79</v>
      </c>
      <c r="C8" s="46">
        <v>1</v>
      </c>
      <c r="D8" s="46"/>
      <c r="E8" s="46"/>
      <c r="F8" s="46"/>
      <c r="G8" s="46"/>
      <c r="H8" s="46"/>
      <c r="I8" s="4" t="s">
        <v>16</v>
      </c>
      <c r="J8" s="4">
        <v>340040</v>
      </c>
      <c r="K8" s="4" t="s">
        <v>80</v>
      </c>
      <c r="L8" s="4" t="s">
        <v>12</v>
      </c>
      <c r="M8" s="4">
        <v>10</v>
      </c>
      <c r="N8" s="4">
        <v>17</v>
      </c>
      <c r="O8" s="4">
        <v>21</v>
      </c>
      <c r="P8" s="5">
        <f t="shared" si="0"/>
        <v>0.77777777777777779</v>
      </c>
      <c r="Q8" s="4">
        <v>7</v>
      </c>
      <c r="R8" s="5">
        <f t="shared" si="1"/>
        <v>0.33333333333333331</v>
      </c>
      <c r="S8" s="4">
        <v>9</v>
      </c>
      <c r="T8" s="5">
        <f t="shared" si="2"/>
        <v>0.42857142857142855</v>
      </c>
      <c r="U8" s="6">
        <f t="shared" si="3"/>
        <v>16</v>
      </c>
      <c r="V8" s="7">
        <f t="shared" si="4"/>
        <v>0.76190476190476186</v>
      </c>
    </row>
    <row r="9" spans="1:22" x14ac:dyDescent="0.2">
      <c r="A9" s="3">
        <v>43136.4168253588</v>
      </c>
      <c r="B9" s="4" t="s">
        <v>91</v>
      </c>
      <c r="C9" s="46">
        <v>1</v>
      </c>
      <c r="D9" s="46">
        <v>1</v>
      </c>
      <c r="E9" s="46">
        <v>1</v>
      </c>
      <c r="F9" s="46"/>
      <c r="G9" s="46"/>
      <c r="H9" s="46"/>
      <c r="I9" s="4" t="s">
        <v>42</v>
      </c>
      <c r="J9" s="4">
        <v>340030</v>
      </c>
      <c r="K9" s="4" t="s">
        <v>90</v>
      </c>
      <c r="L9" s="4" t="s">
        <v>12</v>
      </c>
      <c r="M9" s="4">
        <v>9</v>
      </c>
      <c r="N9" s="4">
        <v>16</v>
      </c>
      <c r="O9" s="4">
        <v>21</v>
      </c>
      <c r="P9" s="5">
        <f t="shared" si="0"/>
        <v>0.84</v>
      </c>
      <c r="Q9" s="4">
        <v>12</v>
      </c>
      <c r="R9" s="5">
        <f t="shared" si="1"/>
        <v>0.5714285714285714</v>
      </c>
      <c r="S9" s="4">
        <v>2</v>
      </c>
      <c r="T9" s="5">
        <f t="shared" si="2"/>
        <v>9.5238095238095233E-2</v>
      </c>
      <c r="U9" s="6">
        <f t="shared" si="3"/>
        <v>14</v>
      </c>
      <c r="V9" s="7">
        <f t="shared" si="4"/>
        <v>0.66666666666666663</v>
      </c>
    </row>
    <row r="10" spans="1:22" x14ac:dyDescent="0.2">
      <c r="A10" s="3">
        <v>43133.545329756947</v>
      </c>
      <c r="B10" s="39" t="s">
        <v>164</v>
      </c>
      <c r="C10" s="47">
        <v>1</v>
      </c>
      <c r="D10" s="47"/>
      <c r="E10" s="47"/>
      <c r="F10" s="47"/>
      <c r="G10" s="47"/>
      <c r="H10" s="47"/>
      <c r="I10" s="4" t="s">
        <v>16</v>
      </c>
      <c r="J10" s="4">
        <v>340051</v>
      </c>
      <c r="K10" s="4" t="s">
        <v>186</v>
      </c>
      <c r="L10" s="4" t="s">
        <v>12</v>
      </c>
      <c r="M10" s="4">
        <v>15</v>
      </c>
      <c r="N10" s="4">
        <v>11</v>
      </c>
      <c r="O10" s="4">
        <v>20</v>
      </c>
      <c r="P10" s="5">
        <f t="shared" si="0"/>
        <v>0.76923076923076927</v>
      </c>
      <c r="Q10" s="4">
        <v>14</v>
      </c>
      <c r="R10" s="5">
        <f t="shared" si="1"/>
        <v>0.7</v>
      </c>
      <c r="S10" s="4">
        <v>2</v>
      </c>
      <c r="T10" s="5">
        <f t="shared" si="2"/>
        <v>0.1</v>
      </c>
      <c r="U10" s="6">
        <f t="shared" si="3"/>
        <v>16</v>
      </c>
      <c r="V10" s="7">
        <f t="shared" si="4"/>
        <v>0.8</v>
      </c>
    </row>
    <row r="11" spans="1:22" x14ac:dyDescent="0.2">
      <c r="A11" s="3">
        <v>43138.43234373843</v>
      </c>
      <c r="B11" s="39" t="s">
        <v>106</v>
      </c>
      <c r="C11" s="47"/>
      <c r="D11" s="47"/>
      <c r="E11" s="47"/>
      <c r="F11" s="47">
        <v>1</v>
      </c>
      <c r="G11" s="47"/>
      <c r="H11" s="47"/>
      <c r="I11" s="4" t="s">
        <v>53</v>
      </c>
      <c r="J11" s="4">
        <v>340098</v>
      </c>
      <c r="K11" s="4" t="s">
        <v>107</v>
      </c>
      <c r="L11" s="4" t="s">
        <v>12</v>
      </c>
      <c r="M11" s="4">
        <v>20</v>
      </c>
      <c r="N11" s="4">
        <v>13</v>
      </c>
      <c r="O11" s="4">
        <v>20</v>
      </c>
      <c r="P11" s="5">
        <f t="shared" si="0"/>
        <v>0.60606060606060608</v>
      </c>
      <c r="Q11" s="4">
        <v>17</v>
      </c>
      <c r="R11" s="5">
        <f t="shared" si="1"/>
        <v>0.85</v>
      </c>
      <c r="S11" s="4">
        <v>3</v>
      </c>
      <c r="T11" s="5">
        <f t="shared" si="2"/>
        <v>0.15</v>
      </c>
      <c r="U11" s="6">
        <f t="shared" si="3"/>
        <v>20</v>
      </c>
      <c r="V11" s="7">
        <f t="shared" si="4"/>
        <v>1</v>
      </c>
    </row>
    <row r="12" spans="1:22" x14ac:dyDescent="0.2">
      <c r="A12" s="3">
        <v>43133.788260300928</v>
      </c>
      <c r="B12" s="4" t="s">
        <v>78</v>
      </c>
      <c r="C12" s="46">
        <v>1</v>
      </c>
      <c r="D12" s="46"/>
      <c r="E12" s="46"/>
      <c r="F12" s="46"/>
      <c r="G12" s="46"/>
      <c r="H12" s="46"/>
      <c r="I12" s="4" t="s">
        <v>16</v>
      </c>
      <c r="J12" s="4">
        <v>340052</v>
      </c>
      <c r="K12" s="4" t="s">
        <v>80</v>
      </c>
      <c r="L12" s="4" t="s">
        <v>12</v>
      </c>
      <c r="M12" s="4">
        <v>8</v>
      </c>
      <c r="N12" s="4">
        <v>12</v>
      </c>
      <c r="O12" s="4">
        <v>19</v>
      </c>
      <c r="P12" s="5">
        <f t="shared" si="0"/>
        <v>0.95</v>
      </c>
      <c r="Q12" s="4">
        <v>8</v>
      </c>
      <c r="R12" s="5">
        <f t="shared" si="1"/>
        <v>0.42105263157894735</v>
      </c>
      <c r="S12" s="4">
        <v>5</v>
      </c>
      <c r="T12" s="5">
        <f t="shared" si="2"/>
        <v>0.26315789473684209</v>
      </c>
      <c r="U12" s="6">
        <f t="shared" si="3"/>
        <v>13</v>
      </c>
      <c r="V12" s="7">
        <f t="shared" si="4"/>
        <v>0.68421052631578949</v>
      </c>
    </row>
    <row r="13" spans="1:22" x14ac:dyDescent="0.2">
      <c r="A13" s="3">
        <v>43137.513394652779</v>
      </c>
      <c r="B13" s="39" t="s">
        <v>167</v>
      </c>
      <c r="C13" s="47"/>
      <c r="D13" s="47"/>
      <c r="E13" s="47"/>
      <c r="F13" s="47">
        <v>1</v>
      </c>
      <c r="G13" s="47"/>
      <c r="H13" s="47"/>
      <c r="I13" s="4" t="s">
        <v>53</v>
      </c>
      <c r="J13" s="4">
        <v>340074</v>
      </c>
      <c r="K13" s="4" t="s">
        <v>103</v>
      </c>
      <c r="L13" s="4" t="s">
        <v>12</v>
      </c>
      <c r="M13" s="4">
        <v>8</v>
      </c>
      <c r="N13" s="4">
        <v>10</v>
      </c>
      <c r="O13" s="4">
        <v>15</v>
      </c>
      <c r="P13" s="5">
        <f t="shared" si="0"/>
        <v>0.83333333333333337</v>
      </c>
      <c r="Q13" s="4">
        <v>9</v>
      </c>
      <c r="R13" s="5">
        <f t="shared" si="1"/>
        <v>0.6</v>
      </c>
      <c r="S13" s="4">
        <v>6</v>
      </c>
      <c r="T13" s="5">
        <f t="shared" si="2"/>
        <v>0.4</v>
      </c>
      <c r="U13" s="6">
        <f t="shared" si="3"/>
        <v>15</v>
      </c>
      <c r="V13" s="7">
        <f t="shared" si="4"/>
        <v>1</v>
      </c>
    </row>
    <row r="14" spans="1:22" x14ac:dyDescent="0.2">
      <c r="A14" s="3">
        <v>43133.582422152773</v>
      </c>
      <c r="B14" s="4" t="s">
        <v>73</v>
      </c>
      <c r="C14" s="46">
        <v>1</v>
      </c>
      <c r="D14" s="46">
        <v>1</v>
      </c>
      <c r="E14" s="46">
        <v>1</v>
      </c>
      <c r="F14" s="46"/>
      <c r="G14" s="46"/>
      <c r="H14" s="46"/>
      <c r="I14" s="4" t="s">
        <v>42</v>
      </c>
      <c r="J14" s="4">
        <v>340038</v>
      </c>
      <c r="K14" s="4" t="s">
        <v>72</v>
      </c>
      <c r="L14" s="4" t="s">
        <v>12</v>
      </c>
      <c r="M14" s="4">
        <v>10</v>
      </c>
      <c r="N14" s="4">
        <v>14</v>
      </c>
      <c r="O14" s="4">
        <v>15</v>
      </c>
      <c r="P14" s="5">
        <f t="shared" si="0"/>
        <v>0.625</v>
      </c>
      <c r="Q14" s="4">
        <v>13</v>
      </c>
      <c r="R14" s="5">
        <f t="shared" si="1"/>
        <v>0.8666666666666667</v>
      </c>
      <c r="S14" s="4">
        <v>1</v>
      </c>
      <c r="T14" s="5">
        <f t="shared" si="2"/>
        <v>6.6666666666666666E-2</v>
      </c>
      <c r="U14" s="6">
        <f t="shared" si="3"/>
        <v>14</v>
      </c>
      <c r="V14" s="7">
        <f t="shared" si="4"/>
        <v>0.93333333333333335</v>
      </c>
    </row>
    <row r="15" spans="1:22" x14ac:dyDescent="0.2">
      <c r="A15" s="3">
        <v>43136.506274143518</v>
      </c>
      <c r="B15" s="4" t="s">
        <v>13</v>
      </c>
      <c r="C15" s="46"/>
      <c r="D15" s="46"/>
      <c r="E15" s="46"/>
      <c r="F15" s="46"/>
      <c r="G15" s="46">
        <v>1</v>
      </c>
      <c r="H15" s="46"/>
      <c r="I15" s="4" t="s">
        <v>14</v>
      </c>
      <c r="J15" s="41">
        <v>340369</v>
      </c>
      <c r="K15" s="4" t="s">
        <v>95</v>
      </c>
      <c r="L15" s="4" t="s">
        <v>12</v>
      </c>
      <c r="M15" s="4">
        <v>5</v>
      </c>
      <c r="N15" s="4">
        <v>7</v>
      </c>
      <c r="O15" s="4">
        <v>12</v>
      </c>
      <c r="P15" s="5">
        <f t="shared" si="0"/>
        <v>1</v>
      </c>
      <c r="Q15" s="4">
        <v>0</v>
      </c>
      <c r="R15" s="5">
        <f t="shared" si="1"/>
        <v>0</v>
      </c>
      <c r="S15" s="4">
        <v>0</v>
      </c>
      <c r="T15" s="5">
        <f t="shared" si="2"/>
        <v>0</v>
      </c>
      <c r="U15" s="6">
        <f t="shared" si="3"/>
        <v>0</v>
      </c>
      <c r="V15" s="7">
        <f t="shared" si="4"/>
        <v>0</v>
      </c>
    </row>
    <row r="16" spans="1:22" x14ac:dyDescent="0.2">
      <c r="A16" s="3">
        <v>43133.40024091435</v>
      </c>
      <c r="B16" s="4" t="s">
        <v>58</v>
      </c>
      <c r="C16" s="46"/>
      <c r="D16" s="46"/>
      <c r="E16" s="46"/>
      <c r="F16" s="46"/>
      <c r="G16" s="46">
        <v>1</v>
      </c>
      <c r="H16" s="46"/>
      <c r="I16" s="4" t="s">
        <v>14</v>
      </c>
      <c r="J16" s="4">
        <v>340367</v>
      </c>
      <c r="K16" s="4" t="s">
        <v>59</v>
      </c>
      <c r="L16" s="4" t="s">
        <v>12</v>
      </c>
      <c r="M16" s="4">
        <v>10</v>
      </c>
      <c r="N16" s="4">
        <v>10</v>
      </c>
      <c r="O16" s="4">
        <v>10</v>
      </c>
      <c r="P16" s="5">
        <f t="shared" si="0"/>
        <v>0.5</v>
      </c>
      <c r="Q16" s="4">
        <v>8</v>
      </c>
      <c r="R16" s="5">
        <f t="shared" si="1"/>
        <v>0.8</v>
      </c>
      <c r="S16" s="4">
        <v>1</v>
      </c>
      <c r="T16" s="5">
        <f t="shared" si="2"/>
        <v>0.1</v>
      </c>
      <c r="U16" s="6">
        <f t="shared" si="3"/>
        <v>9</v>
      </c>
      <c r="V16" s="7">
        <f t="shared" si="4"/>
        <v>0.9</v>
      </c>
    </row>
    <row r="17" spans="1:22" x14ac:dyDescent="0.2">
      <c r="A17" s="3">
        <v>43133.912280324075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83</v>
      </c>
      <c r="L17" s="4" t="s">
        <v>12</v>
      </c>
      <c r="M17" s="4">
        <v>5</v>
      </c>
      <c r="N17" s="4">
        <v>6</v>
      </c>
      <c r="O17" s="4">
        <v>9</v>
      </c>
      <c r="P17" s="5">
        <f t="shared" si="0"/>
        <v>0.81818181818181823</v>
      </c>
      <c r="Q17" s="4">
        <v>1</v>
      </c>
      <c r="R17" s="5">
        <f t="shared" si="1"/>
        <v>0.1111111111111111</v>
      </c>
      <c r="S17" s="4">
        <v>1</v>
      </c>
      <c r="T17" s="5">
        <f t="shared" si="2"/>
        <v>0.1111111111111111</v>
      </c>
      <c r="U17" s="6">
        <f t="shared" si="3"/>
        <v>2</v>
      </c>
      <c r="V17" s="7">
        <f t="shared" si="4"/>
        <v>0.22222222222222221</v>
      </c>
    </row>
    <row r="18" spans="1:22" x14ac:dyDescent="0.2">
      <c r="A18" s="3">
        <v>43133.686686967594</v>
      </c>
      <c r="B18" s="4" t="s">
        <v>75</v>
      </c>
      <c r="C18" s="46"/>
      <c r="D18" s="46"/>
      <c r="E18" s="46"/>
      <c r="F18" s="46"/>
      <c r="G18" s="46">
        <v>1</v>
      </c>
      <c r="H18" s="46"/>
      <c r="I18" s="4" t="s">
        <v>14</v>
      </c>
      <c r="J18" s="4">
        <v>340375</v>
      </c>
      <c r="K18" s="4" t="s">
        <v>76</v>
      </c>
      <c r="L18" s="4" t="s">
        <v>12</v>
      </c>
      <c r="M18" s="4">
        <v>5</v>
      </c>
      <c r="N18" s="4">
        <v>4</v>
      </c>
      <c r="O18" s="4">
        <v>8</v>
      </c>
      <c r="P18" s="5">
        <f t="shared" si="0"/>
        <v>0.88888888888888884</v>
      </c>
      <c r="Q18" s="4">
        <v>5</v>
      </c>
      <c r="R18" s="5">
        <f t="shared" si="1"/>
        <v>0.625</v>
      </c>
      <c r="S18" s="4">
        <v>2</v>
      </c>
      <c r="T18" s="5">
        <f t="shared" si="2"/>
        <v>0.25</v>
      </c>
      <c r="U18" s="6">
        <f t="shared" si="3"/>
        <v>7</v>
      </c>
      <c r="V18" s="7">
        <f t="shared" si="4"/>
        <v>0.875</v>
      </c>
    </row>
    <row r="19" spans="1:22" x14ac:dyDescent="0.2">
      <c r="A19" s="3">
        <v>43133.913250937505</v>
      </c>
      <c r="B19" s="4" t="s">
        <v>151</v>
      </c>
      <c r="C19" s="46"/>
      <c r="D19" s="46"/>
      <c r="E19" s="46"/>
      <c r="F19" s="46"/>
      <c r="G19" s="46">
        <v>1</v>
      </c>
      <c r="H19" s="46"/>
      <c r="I19" s="4" t="s">
        <v>14</v>
      </c>
      <c r="J19" s="4">
        <v>340373</v>
      </c>
      <c r="K19" s="4" t="s">
        <v>83</v>
      </c>
      <c r="L19" s="4" t="s">
        <v>12</v>
      </c>
      <c r="M19" s="4">
        <v>2</v>
      </c>
      <c r="N19" s="4">
        <v>10</v>
      </c>
      <c r="O19" s="4">
        <v>8</v>
      </c>
      <c r="P19" s="5">
        <f t="shared" si="0"/>
        <v>0.66666666666666663</v>
      </c>
      <c r="Q19" s="4">
        <v>0</v>
      </c>
      <c r="R19" s="5">
        <f t="shared" si="1"/>
        <v>0</v>
      </c>
      <c r="S19" s="4">
        <v>1</v>
      </c>
      <c r="T19" s="5">
        <f t="shared" si="2"/>
        <v>0.125</v>
      </c>
      <c r="U19" s="6">
        <f t="shared" si="3"/>
        <v>1</v>
      </c>
      <c r="V19" s="7">
        <f t="shared" si="4"/>
        <v>0.125</v>
      </c>
    </row>
    <row r="20" spans="1:22" x14ac:dyDescent="0.2">
      <c r="A20" s="3">
        <v>43136.511246076392</v>
      </c>
      <c r="B20" s="4" t="s">
        <v>15</v>
      </c>
      <c r="C20" s="46"/>
      <c r="D20" s="46"/>
      <c r="E20" s="46"/>
      <c r="F20" s="46">
        <v>1</v>
      </c>
      <c r="G20" s="46"/>
      <c r="H20" s="46"/>
      <c r="I20" s="4" t="s">
        <v>53</v>
      </c>
      <c r="J20" s="4">
        <v>340095</v>
      </c>
      <c r="K20" s="4" t="s">
        <v>96</v>
      </c>
      <c r="L20" s="4" t="s">
        <v>12</v>
      </c>
      <c r="M20" s="4">
        <v>7</v>
      </c>
      <c r="N20" s="4">
        <v>7</v>
      </c>
      <c r="O20" s="4">
        <v>8</v>
      </c>
      <c r="P20" s="5">
        <f t="shared" si="0"/>
        <v>0.5714285714285714</v>
      </c>
      <c r="Q20" s="4">
        <v>1</v>
      </c>
      <c r="R20" s="5">
        <f t="shared" si="1"/>
        <v>0.125</v>
      </c>
      <c r="S20" s="4">
        <v>1</v>
      </c>
      <c r="T20" s="5">
        <f t="shared" si="2"/>
        <v>0.125</v>
      </c>
      <c r="U20" s="6">
        <f t="shared" si="3"/>
        <v>2</v>
      </c>
      <c r="V20" s="7">
        <f t="shared" si="4"/>
        <v>0.25</v>
      </c>
    </row>
    <row r="21" spans="1:22" x14ac:dyDescent="0.2">
      <c r="A21" s="3">
        <v>43133.50458685185</v>
      </c>
      <c r="B21" s="4" t="s">
        <v>29</v>
      </c>
      <c r="C21" s="46"/>
      <c r="D21" s="46"/>
      <c r="E21" s="46"/>
      <c r="F21" s="46"/>
      <c r="G21" s="46">
        <v>1</v>
      </c>
      <c r="H21" s="46"/>
      <c r="I21" s="4" t="s">
        <v>14</v>
      </c>
      <c r="J21" s="10">
        <v>340377</v>
      </c>
      <c r="K21" s="4" t="s">
        <v>30</v>
      </c>
      <c r="L21" s="4" t="s">
        <v>12</v>
      </c>
      <c r="M21" s="4">
        <v>4</v>
      </c>
      <c r="N21" s="4">
        <v>6</v>
      </c>
      <c r="O21" s="4">
        <v>8</v>
      </c>
      <c r="P21" s="5">
        <f t="shared" si="0"/>
        <v>0.8</v>
      </c>
      <c r="Q21" s="4">
        <v>6</v>
      </c>
      <c r="R21" s="5">
        <f t="shared" si="1"/>
        <v>0.75</v>
      </c>
      <c r="S21" s="4">
        <v>1</v>
      </c>
      <c r="T21" s="5">
        <f t="shared" si="2"/>
        <v>0.125</v>
      </c>
      <c r="U21" s="6">
        <f t="shared" si="3"/>
        <v>7</v>
      </c>
      <c r="V21" s="7">
        <f t="shared" si="4"/>
        <v>0.875</v>
      </c>
    </row>
    <row r="22" spans="1:22" x14ac:dyDescent="0.2">
      <c r="A22" s="3">
        <v>43133.391462453699</v>
      </c>
      <c r="B22" s="39" t="s">
        <v>135</v>
      </c>
      <c r="C22" s="47">
        <v>1</v>
      </c>
      <c r="D22" s="47">
        <v>1</v>
      </c>
      <c r="E22" s="47">
        <v>1</v>
      </c>
      <c r="F22" s="47"/>
      <c r="G22" s="47"/>
      <c r="H22" s="47"/>
      <c r="I22" s="4" t="s">
        <v>42</v>
      </c>
      <c r="J22" s="4">
        <v>340026</v>
      </c>
      <c r="K22" s="4" t="s">
        <v>57</v>
      </c>
      <c r="L22" s="4" t="s">
        <v>12</v>
      </c>
      <c r="M22" s="4">
        <v>5</v>
      </c>
      <c r="N22" s="4">
        <v>3</v>
      </c>
      <c r="O22" s="4">
        <v>7</v>
      </c>
      <c r="P22" s="5">
        <f t="shared" si="0"/>
        <v>0.875</v>
      </c>
      <c r="Q22" s="4">
        <v>3</v>
      </c>
      <c r="R22" s="5">
        <f t="shared" si="1"/>
        <v>0.42857142857142855</v>
      </c>
      <c r="S22" s="4">
        <v>2</v>
      </c>
      <c r="T22" s="5">
        <f t="shared" si="2"/>
        <v>0.2857142857142857</v>
      </c>
      <c r="U22" s="6">
        <f t="shared" si="3"/>
        <v>5</v>
      </c>
      <c r="V22" s="7">
        <f t="shared" si="4"/>
        <v>0.7142857142857143</v>
      </c>
    </row>
    <row r="23" spans="1:22" x14ac:dyDescent="0.2">
      <c r="A23" s="3">
        <v>43136.516765879627</v>
      </c>
      <c r="B23" s="39" t="s">
        <v>165</v>
      </c>
      <c r="C23" s="47"/>
      <c r="D23" s="47"/>
      <c r="E23" s="47"/>
      <c r="F23" s="47"/>
      <c r="G23" s="47">
        <v>1</v>
      </c>
      <c r="H23" s="47"/>
      <c r="I23" s="4" t="s">
        <v>14</v>
      </c>
      <c r="J23" s="4">
        <v>340374</v>
      </c>
      <c r="K23" s="4" t="s">
        <v>97</v>
      </c>
      <c r="L23" s="4" t="s">
        <v>12</v>
      </c>
      <c r="M23" s="4">
        <v>5</v>
      </c>
      <c r="N23" s="4">
        <v>3</v>
      </c>
      <c r="O23" s="4">
        <v>7</v>
      </c>
      <c r="P23" s="5">
        <f t="shared" si="0"/>
        <v>0.875</v>
      </c>
      <c r="Q23" s="4">
        <v>3</v>
      </c>
      <c r="R23" s="5">
        <f t="shared" si="1"/>
        <v>0.42857142857142855</v>
      </c>
      <c r="S23" s="4">
        <v>3</v>
      </c>
      <c r="T23" s="5">
        <f t="shared" si="2"/>
        <v>0.42857142857142855</v>
      </c>
      <c r="U23" s="6">
        <f t="shared" si="3"/>
        <v>6</v>
      </c>
      <c r="V23" s="7">
        <f t="shared" si="4"/>
        <v>0.8571428571428571</v>
      </c>
    </row>
    <row r="24" spans="1:22" x14ac:dyDescent="0.2">
      <c r="A24" s="3">
        <v>43133.316883645835</v>
      </c>
      <c r="B24" s="4" t="s">
        <v>161</v>
      </c>
      <c r="C24" s="46"/>
      <c r="D24" s="46"/>
      <c r="E24" s="46"/>
      <c r="F24" s="46"/>
      <c r="G24" s="46"/>
      <c r="H24" s="46">
        <v>1</v>
      </c>
      <c r="I24" s="4" t="s">
        <v>19</v>
      </c>
      <c r="J24" s="4">
        <v>340600</v>
      </c>
      <c r="K24" s="4" t="s">
        <v>54</v>
      </c>
      <c r="L24" s="4" t="s">
        <v>12</v>
      </c>
      <c r="M24" s="4">
        <v>5</v>
      </c>
      <c r="N24" s="4">
        <v>1</v>
      </c>
      <c r="O24" s="4">
        <v>6</v>
      </c>
      <c r="P24" s="5">
        <f t="shared" si="0"/>
        <v>1</v>
      </c>
      <c r="Q24" s="4">
        <v>6</v>
      </c>
      <c r="R24" s="5">
        <f t="shared" si="1"/>
        <v>1</v>
      </c>
      <c r="S24" s="4">
        <v>0</v>
      </c>
      <c r="T24" s="5">
        <f t="shared" si="2"/>
        <v>0</v>
      </c>
      <c r="U24" s="6">
        <f t="shared" si="3"/>
        <v>6</v>
      </c>
      <c r="V24" s="7">
        <f t="shared" si="4"/>
        <v>1</v>
      </c>
    </row>
    <row r="25" spans="1:22" x14ac:dyDescent="0.2">
      <c r="A25" s="3">
        <v>43136.447018819439</v>
      </c>
      <c r="B25" s="4" t="s">
        <v>46</v>
      </c>
      <c r="C25" s="46"/>
      <c r="D25" s="46"/>
      <c r="E25" s="46"/>
      <c r="F25" s="46"/>
      <c r="G25" s="46">
        <v>1</v>
      </c>
      <c r="H25" s="46"/>
      <c r="I25" s="4" t="s">
        <v>14</v>
      </c>
      <c r="J25" s="4">
        <v>340371</v>
      </c>
      <c r="K25" s="4" t="s">
        <v>45</v>
      </c>
      <c r="L25" s="4" t="s">
        <v>12</v>
      </c>
      <c r="M25" s="4">
        <v>3</v>
      </c>
      <c r="N25" s="4">
        <v>4</v>
      </c>
      <c r="O25" s="4">
        <v>6</v>
      </c>
      <c r="P25" s="5">
        <f t="shared" si="0"/>
        <v>0.8571428571428571</v>
      </c>
      <c r="Q25" s="4">
        <v>4</v>
      </c>
      <c r="R25" s="5">
        <f t="shared" si="1"/>
        <v>0.66666666666666663</v>
      </c>
      <c r="S25" s="4">
        <v>1</v>
      </c>
      <c r="T25" s="5">
        <f t="shared" si="2"/>
        <v>0.16666666666666666</v>
      </c>
      <c r="U25" s="6">
        <f t="shared" si="3"/>
        <v>5</v>
      </c>
      <c r="V25" s="7">
        <f t="shared" si="4"/>
        <v>0.83333333333333337</v>
      </c>
    </row>
    <row r="26" spans="1:22" x14ac:dyDescent="0.2">
      <c r="A26" s="3">
        <v>43136.669198310185</v>
      </c>
      <c r="B26" s="39" t="s">
        <v>79</v>
      </c>
      <c r="C26" s="47"/>
      <c r="D26" s="47"/>
      <c r="E26" s="47"/>
      <c r="F26" s="47">
        <v>1</v>
      </c>
      <c r="G26" s="47"/>
      <c r="H26" s="47"/>
      <c r="I26" s="4" t="s">
        <v>53</v>
      </c>
      <c r="J26" s="4">
        <v>340096</v>
      </c>
      <c r="K26" s="4" t="s">
        <v>98</v>
      </c>
      <c r="L26" s="4" t="s">
        <v>12</v>
      </c>
      <c r="M26" s="4">
        <v>4</v>
      </c>
      <c r="N26" s="4">
        <v>2</v>
      </c>
      <c r="O26" s="4">
        <v>5</v>
      </c>
      <c r="P26" s="5">
        <f t="shared" si="0"/>
        <v>0.83333333333333337</v>
      </c>
      <c r="Q26" s="4">
        <v>2</v>
      </c>
      <c r="R26" s="5">
        <f t="shared" si="1"/>
        <v>0.4</v>
      </c>
      <c r="S26" s="4">
        <v>1</v>
      </c>
      <c r="T26" s="5">
        <f t="shared" si="2"/>
        <v>0.2</v>
      </c>
      <c r="U26" s="6">
        <f t="shared" si="3"/>
        <v>3</v>
      </c>
      <c r="V26" s="7">
        <f t="shared" si="4"/>
        <v>0.6</v>
      </c>
    </row>
    <row r="27" spans="1:22" x14ac:dyDescent="0.2">
      <c r="A27" s="3">
        <v>43136.679247314816</v>
      </c>
      <c r="B27" s="4" t="s">
        <v>79</v>
      </c>
      <c r="C27" s="46"/>
      <c r="D27" s="46"/>
      <c r="E27" s="46"/>
      <c r="F27" s="46">
        <v>1</v>
      </c>
      <c r="G27" s="46"/>
      <c r="H27" s="46"/>
      <c r="I27" s="4" t="s">
        <v>53</v>
      </c>
      <c r="J27" s="4">
        <v>340097</v>
      </c>
      <c r="K27" s="4" t="s">
        <v>98</v>
      </c>
      <c r="L27" s="4" t="s">
        <v>12</v>
      </c>
      <c r="M27" s="4">
        <v>3</v>
      </c>
      <c r="N27" s="4">
        <v>3</v>
      </c>
      <c r="O27" s="4">
        <v>5</v>
      </c>
      <c r="P27" s="5">
        <f t="shared" si="0"/>
        <v>0.83333333333333337</v>
      </c>
      <c r="Q27" s="4">
        <v>2</v>
      </c>
      <c r="R27" s="5">
        <f t="shared" si="1"/>
        <v>0.4</v>
      </c>
      <c r="S27" s="4">
        <v>1</v>
      </c>
      <c r="T27" s="5">
        <f t="shared" si="2"/>
        <v>0.2</v>
      </c>
      <c r="U27" s="6">
        <f t="shared" si="3"/>
        <v>3</v>
      </c>
      <c r="V27" s="7">
        <f t="shared" si="4"/>
        <v>0.6</v>
      </c>
    </row>
    <row r="28" spans="1:22" x14ac:dyDescent="0.2">
      <c r="A28" s="3">
        <v>43133.689447962963</v>
      </c>
      <c r="B28" s="4" t="s">
        <v>77</v>
      </c>
      <c r="C28" s="46">
        <v>1</v>
      </c>
      <c r="D28" s="46"/>
      <c r="E28" s="46"/>
      <c r="F28" s="46"/>
      <c r="G28" s="46"/>
      <c r="H28" s="46"/>
      <c r="I28" s="4" t="s">
        <v>14</v>
      </c>
      <c r="J28" s="4">
        <v>340384</v>
      </c>
      <c r="K28" s="4" t="s">
        <v>76</v>
      </c>
      <c r="L28" s="4" t="s">
        <v>12</v>
      </c>
      <c r="M28" s="4">
        <v>2</v>
      </c>
      <c r="N28" s="4">
        <v>3</v>
      </c>
      <c r="O28" s="4">
        <v>5</v>
      </c>
      <c r="P28" s="5">
        <f t="shared" si="0"/>
        <v>1</v>
      </c>
      <c r="Q28" s="4">
        <v>4</v>
      </c>
      <c r="R28" s="5">
        <f t="shared" si="1"/>
        <v>0.8</v>
      </c>
      <c r="S28" s="4">
        <v>0</v>
      </c>
      <c r="T28" s="5">
        <f t="shared" si="2"/>
        <v>0</v>
      </c>
      <c r="U28" s="6">
        <f t="shared" si="3"/>
        <v>4</v>
      </c>
      <c r="V28" s="7">
        <f t="shared" si="4"/>
        <v>0.8</v>
      </c>
    </row>
    <row r="29" spans="1:22" x14ac:dyDescent="0.2">
      <c r="A29" s="3">
        <v>43134.809040370368</v>
      </c>
      <c r="B29" s="4" t="s">
        <v>86</v>
      </c>
      <c r="C29" s="46"/>
      <c r="D29" s="46">
        <v>1</v>
      </c>
      <c r="E29" s="46"/>
      <c r="F29" s="46"/>
      <c r="G29" s="46"/>
      <c r="H29" s="46"/>
      <c r="I29" s="4" t="s">
        <v>38</v>
      </c>
      <c r="J29" s="6">
        <v>340104</v>
      </c>
      <c r="K29" s="4" t="s">
        <v>87</v>
      </c>
      <c r="L29" s="4" t="s">
        <v>12</v>
      </c>
      <c r="M29" s="4">
        <v>2</v>
      </c>
      <c r="N29" s="4">
        <v>3</v>
      </c>
      <c r="O29" s="4">
        <v>5</v>
      </c>
      <c r="P29" s="5">
        <f t="shared" si="0"/>
        <v>1</v>
      </c>
      <c r="Q29" s="4">
        <v>4</v>
      </c>
      <c r="R29" s="5">
        <f t="shared" si="1"/>
        <v>0.8</v>
      </c>
      <c r="S29" s="4">
        <v>1</v>
      </c>
      <c r="T29" s="5">
        <f t="shared" si="2"/>
        <v>0.2</v>
      </c>
      <c r="U29" s="6">
        <f t="shared" si="3"/>
        <v>5</v>
      </c>
      <c r="V29" s="7">
        <f t="shared" si="4"/>
        <v>1</v>
      </c>
    </row>
    <row r="30" spans="1:22" x14ac:dyDescent="0.2">
      <c r="A30" s="3">
        <v>43137.417250358798</v>
      </c>
      <c r="B30" s="39" t="s">
        <v>168</v>
      </c>
      <c r="C30" s="47"/>
      <c r="D30" s="47"/>
      <c r="E30" s="47"/>
      <c r="F30" s="47"/>
      <c r="G30" s="47">
        <v>1</v>
      </c>
      <c r="H30" s="47"/>
      <c r="I30" s="4" t="s">
        <v>14</v>
      </c>
      <c r="J30" s="4">
        <v>340357</v>
      </c>
      <c r="K30" s="4" t="s">
        <v>102</v>
      </c>
      <c r="L30" s="4" t="s">
        <v>12</v>
      </c>
      <c r="M30" s="4">
        <v>4</v>
      </c>
      <c r="N30" s="4">
        <v>0</v>
      </c>
      <c r="O30" s="4">
        <v>4</v>
      </c>
      <c r="P30" s="5">
        <f t="shared" si="0"/>
        <v>1</v>
      </c>
      <c r="Q30" s="4">
        <v>4</v>
      </c>
      <c r="R30" s="5">
        <f t="shared" si="1"/>
        <v>1</v>
      </c>
      <c r="S30" s="4">
        <v>0</v>
      </c>
      <c r="T30" s="5">
        <f t="shared" si="2"/>
        <v>0</v>
      </c>
      <c r="U30" s="6">
        <f t="shared" si="3"/>
        <v>4</v>
      </c>
      <c r="V30" s="7">
        <f t="shared" si="4"/>
        <v>1</v>
      </c>
    </row>
    <row r="31" spans="1:22" x14ac:dyDescent="0.2">
      <c r="A31" s="3">
        <v>43133.422533530094</v>
      </c>
      <c r="B31" s="39" t="s">
        <v>147</v>
      </c>
      <c r="C31" s="47"/>
      <c r="D31" s="47"/>
      <c r="E31" s="47">
        <v>1</v>
      </c>
      <c r="F31" s="47"/>
      <c r="G31" s="47"/>
      <c r="H31" s="47"/>
      <c r="I31" s="4" t="s">
        <v>31</v>
      </c>
      <c r="J31" s="4">
        <v>340126</v>
      </c>
      <c r="K31" s="4" t="s">
        <v>64</v>
      </c>
      <c r="L31" s="4" t="s">
        <v>12</v>
      </c>
      <c r="M31" s="4">
        <v>1</v>
      </c>
      <c r="N31" s="4">
        <v>3</v>
      </c>
      <c r="O31" s="4">
        <v>4</v>
      </c>
      <c r="P31" s="5">
        <f t="shared" si="0"/>
        <v>1</v>
      </c>
      <c r="Q31" s="4">
        <v>4</v>
      </c>
      <c r="R31" s="5">
        <f t="shared" si="1"/>
        <v>1</v>
      </c>
      <c r="S31" s="4">
        <v>0</v>
      </c>
      <c r="T31" s="5">
        <f t="shared" si="2"/>
        <v>0</v>
      </c>
      <c r="U31" s="6">
        <f t="shared" si="3"/>
        <v>4</v>
      </c>
      <c r="V31" s="7">
        <f t="shared" si="4"/>
        <v>1</v>
      </c>
    </row>
    <row r="32" spans="1:22" x14ac:dyDescent="0.2">
      <c r="A32" s="3">
        <v>43133.819230925925</v>
      </c>
      <c r="B32" s="4" t="s">
        <v>50</v>
      </c>
      <c r="C32" s="46">
        <v>1</v>
      </c>
      <c r="D32" s="46">
        <v>1</v>
      </c>
      <c r="E32" s="46">
        <v>1</v>
      </c>
      <c r="F32" s="46"/>
      <c r="G32" s="46"/>
      <c r="H32" s="46"/>
      <c r="I32" s="4" t="s">
        <v>42</v>
      </c>
      <c r="J32" s="4">
        <v>340028</v>
      </c>
      <c r="K32" s="4" t="s">
        <v>82</v>
      </c>
      <c r="L32" s="4" t="s">
        <v>12</v>
      </c>
      <c r="M32" s="4">
        <v>0</v>
      </c>
      <c r="N32" s="4">
        <v>5</v>
      </c>
      <c r="O32" s="4">
        <v>3</v>
      </c>
      <c r="P32" s="5">
        <f t="shared" si="0"/>
        <v>0.6</v>
      </c>
      <c r="Q32" s="4">
        <v>2</v>
      </c>
      <c r="R32" s="5">
        <f t="shared" si="1"/>
        <v>0.66666666666666663</v>
      </c>
      <c r="S32" s="4">
        <v>0</v>
      </c>
      <c r="T32" s="5">
        <f t="shared" si="2"/>
        <v>0</v>
      </c>
      <c r="U32" s="6">
        <f t="shared" si="3"/>
        <v>2</v>
      </c>
      <c r="V32" s="7">
        <f t="shared" si="4"/>
        <v>0.66666666666666663</v>
      </c>
    </row>
    <row r="33" spans="1:22" x14ac:dyDescent="0.2">
      <c r="A33" s="3">
        <v>43136.412685358795</v>
      </c>
      <c r="B33" s="4" t="s">
        <v>89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340108</v>
      </c>
      <c r="K33" s="4" t="s">
        <v>90</v>
      </c>
      <c r="L33" s="4" t="s">
        <v>12</v>
      </c>
      <c r="M33" s="4">
        <v>2</v>
      </c>
      <c r="N33" s="4">
        <v>2</v>
      </c>
      <c r="O33" s="4">
        <v>3</v>
      </c>
      <c r="P33" s="5">
        <f t="shared" si="0"/>
        <v>0.75</v>
      </c>
      <c r="Q33" s="4">
        <v>1</v>
      </c>
      <c r="R33" s="5">
        <f t="shared" si="1"/>
        <v>0.33333333333333331</v>
      </c>
      <c r="S33" s="4">
        <v>0</v>
      </c>
      <c r="T33" s="5">
        <f t="shared" si="2"/>
        <v>0</v>
      </c>
      <c r="U33" s="6">
        <f t="shared" si="3"/>
        <v>1</v>
      </c>
      <c r="V33" s="7">
        <f t="shared" si="4"/>
        <v>0.33333333333333331</v>
      </c>
    </row>
    <row r="34" spans="1:22" x14ac:dyDescent="0.2">
      <c r="A34" s="3">
        <v>43136.674761458329</v>
      </c>
      <c r="B34" s="4" t="s">
        <v>99</v>
      </c>
      <c r="C34" s="46">
        <v>1</v>
      </c>
      <c r="D34" s="46"/>
      <c r="E34" s="46"/>
      <c r="F34" s="46"/>
      <c r="G34" s="46"/>
      <c r="H34" s="46"/>
      <c r="I34" s="4" t="s">
        <v>16</v>
      </c>
      <c r="J34" s="4">
        <v>340200</v>
      </c>
      <c r="K34" s="4" t="s">
        <v>98</v>
      </c>
      <c r="L34" s="4" t="s">
        <v>12</v>
      </c>
      <c r="M34" s="4">
        <v>2</v>
      </c>
      <c r="N34" s="4">
        <v>2</v>
      </c>
      <c r="O34" s="4">
        <v>3</v>
      </c>
      <c r="P34" s="5">
        <f t="shared" si="0"/>
        <v>0.75</v>
      </c>
      <c r="Q34" s="4">
        <v>3</v>
      </c>
      <c r="R34" s="5">
        <f t="shared" si="1"/>
        <v>1</v>
      </c>
      <c r="S34" s="4">
        <v>0</v>
      </c>
      <c r="T34" s="5">
        <f t="shared" si="2"/>
        <v>0</v>
      </c>
      <c r="U34" s="6">
        <f t="shared" ref="U34:U55" si="5">Q34+S34</f>
        <v>3</v>
      </c>
      <c r="V34" s="7">
        <f t="shared" si="4"/>
        <v>1</v>
      </c>
    </row>
    <row r="35" spans="1:22" x14ac:dyDescent="0.2">
      <c r="A35" s="3">
        <v>43140.558875115741</v>
      </c>
      <c r="B35" s="39" t="s">
        <v>169</v>
      </c>
      <c r="C35" s="47"/>
      <c r="D35" s="47"/>
      <c r="E35" s="47"/>
      <c r="F35" s="47">
        <v>1</v>
      </c>
      <c r="G35" s="47"/>
      <c r="H35" s="47"/>
      <c r="I35" s="4" t="s">
        <v>53</v>
      </c>
      <c r="J35" s="4">
        <v>340078</v>
      </c>
      <c r="K35" s="4" t="s">
        <v>103</v>
      </c>
      <c r="L35" s="4" t="s">
        <v>12</v>
      </c>
      <c r="M35" s="4">
        <v>2</v>
      </c>
      <c r="N35" s="4">
        <v>2</v>
      </c>
      <c r="O35" s="4">
        <v>2</v>
      </c>
      <c r="P35" s="5">
        <f t="shared" si="0"/>
        <v>0.5</v>
      </c>
      <c r="Q35" s="4">
        <v>0</v>
      </c>
      <c r="R35" s="5">
        <f t="shared" si="1"/>
        <v>0</v>
      </c>
      <c r="S35" s="4">
        <v>0</v>
      </c>
      <c r="T35" s="5">
        <f t="shared" si="2"/>
        <v>0</v>
      </c>
      <c r="U35" s="6">
        <f t="shared" si="5"/>
        <v>0</v>
      </c>
      <c r="V35" s="7">
        <f t="shared" si="4"/>
        <v>0</v>
      </c>
    </row>
    <row r="36" spans="1:22" x14ac:dyDescent="0.2">
      <c r="A36" s="3">
        <v>43133.548899398149</v>
      </c>
      <c r="B36" s="4" t="s">
        <v>69</v>
      </c>
      <c r="C36" s="46"/>
      <c r="D36" s="46"/>
      <c r="E36" s="46">
        <v>1</v>
      </c>
      <c r="F36" s="46"/>
      <c r="G36" s="46"/>
      <c r="H36" s="46"/>
      <c r="I36" s="4" t="s">
        <v>31</v>
      </c>
      <c r="J36" s="4">
        <v>340124</v>
      </c>
      <c r="K36" s="4" t="s">
        <v>70</v>
      </c>
      <c r="L36" s="4" t="s">
        <v>12</v>
      </c>
      <c r="M36" s="4">
        <v>2</v>
      </c>
      <c r="N36" s="4">
        <v>0</v>
      </c>
      <c r="O36" s="4">
        <v>2</v>
      </c>
      <c r="P36" s="5">
        <f t="shared" si="0"/>
        <v>1</v>
      </c>
      <c r="Q36" s="4">
        <v>1</v>
      </c>
      <c r="R36" s="5">
        <f t="shared" si="1"/>
        <v>0.5</v>
      </c>
      <c r="S36" s="4">
        <v>0</v>
      </c>
      <c r="T36" s="5">
        <f t="shared" si="2"/>
        <v>0</v>
      </c>
      <c r="U36" s="6">
        <f t="shared" si="5"/>
        <v>1</v>
      </c>
      <c r="V36" s="7">
        <f t="shared" si="4"/>
        <v>0.5</v>
      </c>
    </row>
    <row r="37" spans="1:22" x14ac:dyDescent="0.2">
      <c r="A37" s="3">
        <v>43140.768301053242</v>
      </c>
      <c r="B37" s="4" t="s">
        <v>110</v>
      </c>
      <c r="C37" s="46">
        <v>1</v>
      </c>
      <c r="D37" s="46">
        <v>1</v>
      </c>
      <c r="E37" s="46">
        <v>1</v>
      </c>
      <c r="F37" s="46"/>
      <c r="G37" s="46"/>
      <c r="H37" s="46"/>
      <c r="I37" s="4" t="s">
        <v>42</v>
      </c>
      <c r="J37" s="4">
        <v>340037</v>
      </c>
      <c r="K37" s="4" t="s">
        <v>111</v>
      </c>
      <c r="L37" s="4" t="s">
        <v>12</v>
      </c>
      <c r="M37" s="4">
        <v>1</v>
      </c>
      <c r="N37" s="4">
        <v>0</v>
      </c>
      <c r="O37" s="4">
        <v>1</v>
      </c>
      <c r="P37" s="5">
        <f t="shared" si="0"/>
        <v>1</v>
      </c>
      <c r="Q37" s="4">
        <v>1</v>
      </c>
      <c r="R37" s="5">
        <f t="shared" si="1"/>
        <v>1</v>
      </c>
      <c r="S37" s="4">
        <v>0</v>
      </c>
      <c r="T37" s="5">
        <f t="shared" si="2"/>
        <v>0</v>
      </c>
      <c r="U37" s="6">
        <f t="shared" si="5"/>
        <v>1</v>
      </c>
      <c r="V37" s="7">
        <f t="shared" si="4"/>
        <v>1</v>
      </c>
    </row>
    <row r="38" spans="1:22" x14ac:dyDescent="0.2">
      <c r="A38" s="3">
        <v>43133.577288865738</v>
      </c>
      <c r="B38" s="4" t="s">
        <v>71</v>
      </c>
      <c r="C38" s="46">
        <v>1</v>
      </c>
      <c r="D38" s="46"/>
      <c r="E38" s="46"/>
      <c r="F38" s="46"/>
      <c r="G38" s="46"/>
      <c r="H38" s="46"/>
      <c r="I38" s="4" t="s">
        <v>16</v>
      </c>
      <c r="J38" s="4">
        <v>340208</v>
      </c>
      <c r="K38" s="4" t="s">
        <v>72</v>
      </c>
      <c r="L38" s="4" t="s">
        <v>12</v>
      </c>
      <c r="M38" s="4">
        <v>1</v>
      </c>
      <c r="N38" s="4">
        <v>1</v>
      </c>
      <c r="O38" s="4">
        <v>1</v>
      </c>
      <c r="P38" s="5">
        <f t="shared" si="0"/>
        <v>0.5</v>
      </c>
      <c r="Q38" s="4">
        <v>1</v>
      </c>
      <c r="R38" s="5">
        <f t="shared" si="1"/>
        <v>1</v>
      </c>
      <c r="S38" s="4">
        <v>0</v>
      </c>
      <c r="T38" s="5">
        <f t="shared" si="2"/>
        <v>0</v>
      </c>
      <c r="U38" s="6">
        <f t="shared" si="5"/>
        <v>1</v>
      </c>
      <c r="V38" s="7">
        <f t="shared" si="4"/>
        <v>1</v>
      </c>
    </row>
    <row r="39" spans="1:22" x14ac:dyDescent="0.2">
      <c r="A39" s="3">
        <v>43133.417627662042</v>
      </c>
      <c r="B39" s="4" t="s">
        <v>63</v>
      </c>
      <c r="C39" s="46"/>
      <c r="D39" s="46"/>
      <c r="E39" s="46"/>
      <c r="F39" s="46"/>
      <c r="G39" s="46">
        <v>1</v>
      </c>
      <c r="H39" s="46"/>
      <c r="I39" s="4" t="s">
        <v>14</v>
      </c>
      <c r="J39" s="4">
        <v>340455</v>
      </c>
      <c r="K39" s="4" t="s">
        <v>47</v>
      </c>
      <c r="L39" s="4" t="s">
        <v>12</v>
      </c>
      <c r="M39" s="4">
        <v>1</v>
      </c>
      <c r="N39" s="4">
        <v>1</v>
      </c>
      <c r="O39" s="4">
        <v>1</v>
      </c>
      <c r="P39" s="5">
        <f t="shared" si="0"/>
        <v>0.5</v>
      </c>
      <c r="Q39" s="4">
        <v>1</v>
      </c>
      <c r="R39" s="5">
        <f t="shared" si="1"/>
        <v>1</v>
      </c>
      <c r="S39" s="4">
        <v>0</v>
      </c>
      <c r="T39" s="5">
        <f t="shared" si="2"/>
        <v>0</v>
      </c>
      <c r="U39" s="6">
        <f t="shared" si="5"/>
        <v>1</v>
      </c>
      <c r="V39" s="7">
        <f t="shared" si="4"/>
        <v>1</v>
      </c>
    </row>
    <row r="40" spans="1:22" x14ac:dyDescent="0.2">
      <c r="A40" s="3">
        <v>43166.739040081018</v>
      </c>
      <c r="B40" s="4" t="s">
        <v>170</v>
      </c>
      <c r="C40" s="46">
        <v>1</v>
      </c>
      <c r="D40" s="46">
        <v>1</v>
      </c>
      <c r="E40" s="46">
        <v>1</v>
      </c>
      <c r="F40" s="46">
        <v>1</v>
      </c>
      <c r="G40" s="46">
        <v>1</v>
      </c>
      <c r="H40" s="46"/>
      <c r="I40" s="4" t="s">
        <v>23</v>
      </c>
      <c r="J40" s="4">
        <v>340281</v>
      </c>
      <c r="K40" s="4" t="s">
        <v>184</v>
      </c>
      <c r="L40" s="4" t="s">
        <v>12</v>
      </c>
      <c r="M40" s="4">
        <v>0</v>
      </c>
      <c r="N40" s="4">
        <v>1</v>
      </c>
      <c r="O40" s="4">
        <v>1</v>
      </c>
      <c r="P40" s="5">
        <f t="shared" si="0"/>
        <v>1</v>
      </c>
      <c r="Q40" s="4">
        <v>0</v>
      </c>
      <c r="R40" s="5">
        <f t="shared" si="1"/>
        <v>0</v>
      </c>
      <c r="S40" s="4">
        <v>1</v>
      </c>
      <c r="T40" s="5">
        <f t="shared" si="2"/>
        <v>1</v>
      </c>
      <c r="U40" s="6">
        <f t="shared" si="5"/>
        <v>1</v>
      </c>
      <c r="V40" s="7">
        <f t="shared" si="4"/>
        <v>1</v>
      </c>
    </row>
    <row r="41" spans="1:22" x14ac:dyDescent="0.2">
      <c r="A41" s="3">
        <v>43133.531595057866</v>
      </c>
      <c r="B41" s="4" t="s">
        <v>65</v>
      </c>
      <c r="C41" s="46"/>
      <c r="D41" s="46">
        <v>1</v>
      </c>
      <c r="E41" s="46"/>
      <c r="F41" s="46"/>
      <c r="G41" s="46"/>
      <c r="H41" s="46"/>
      <c r="I41" s="4" t="s">
        <v>38</v>
      </c>
      <c r="J41" s="4">
        <v>340100</v>
      </c>
      <c r="K41" s="4" t="s">
        <v>66</v>
      </c>
      <c r="L41" s="4" t="s">
        <v>12</v>
      </c>
      <c r="M41" s="4">
        <v>1</v>
      </c>
      <c r="N41" s="4">
        <v>0</v>
      </c>
      <c r="O41" s="4">
        <v>0</v>
      </c>
      <c r="P41" s="5">
        <f t="shared" si="0"/>
        <v>0</v>
      </c>
      <c r="Q41" s="4">
        <v>0</v>
      </c>
      <c r="R41" s="5"/>
      <c r="S41" s="4">
        <v>0</v>
      </c>
      <c r="T41" s="5"/>
      <c r="U41" s="6">
        <f t="shared" si="5"/>
        <v>0</v>
      </c>
      <c r="V41" s="7"/>
    </row>
    <row r="42" spans="1:22" x14ac:dyDescent="0.2">
      <c r="A42" s="3">
        <v>43133.636227465278</v>
      </c>
      <c r="B42" s="4" t="s">
        <v>74</v>
      </c>
      <c r="C42" s="46"/>
      <c r="D42" s="46"/>
      <c r="E42" s="46"/>
      <c r="F42" s="46"/>
      <c r="G42" s="46">
        <v>1</v>
      </c>
      <c r="H42" s="46"/>
      <c r="I42" s="4" t="s">
        <v>14</v>
      </c>
      <c r="J42" s="4">
        <v>340372</v>
      </c>
      <c r="K42" s="4" t="s">
        <v>185</v>
      </c>
      <c r="L42" s="4" t="s">
        <v>12</v>
      </c>
      <c r="M42" s="4">
        <v>0</v>
      </c>
      <c r="N42" s="4">
        <v>1</v>
      </c>
      <c r="O42" s="4">
        <v>0</v>
      </c>
      <c r="P42" s="5">
        <f t="shared" si="0"/>
        <v>0</v>
      </c>
      <c r="Q42" s="4">
        <v>0</v>
      </c>
      <c r="R42" s="5"/>
      <c r="S42" s="4">
        <v>0</v>
      </c>
      <c r="T42" s="5"/>
      <c r="U42" s="6">
        <f t="shared" si="5"/>
        <v>0</v>
      </c>
      <c r="V42" s="7"/>
    </row>
    <row r="43" spans="1:22" x14ac:dyDescent="0.2">
      <c r="A43" s="3">
        <v>43133.40266180555</v>
      </c>
      <c r="B43" s="4" t="s">
        <v>60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340636</v>
      </c>
      <c r="K43" s="4" t="s">
        <v>17</v>
      </c>
      <c r="L43" s="4" t="s">
        <v>12</v>
      </c>
      <c r="M43" s="6"/>
      <c r="N43" s="6"/>
      <c r="O43" s="4">
        <v>0</v>
      </c>
      <c r="P43" s="5"/>
      <c r="Q43" s="4">
        <v>0</v>
      </c>
      <c r="R43" s="5"/>
      <c r="S43" s="4">
        <v>0</v>
      </c>
      <c r="T43" s="5"/>
      <c r="U43" s="6">
        <f t="shared" si="5"/>
        <v>0</v>
      </c>
      <c r="V43" s="7"/>
    </row>
    <row r="44" spans="1:22" x14ac:dyDescent="0.2">
      <c r="A44" s="3">
        <v>43159.812326203704</v>
      </c>
      <c r="B44" s="4" t="s">
        <v>113</v>
      </c>
      <c r="C44" s="46"/>
      <c r="D44" s="46"/>
      <c r="E44" s="46"/>
      <c r="F44" s="46">
        <v>1</v>
      </c>
      <c r="G44" s="46"/>
      <c r="H44" s="46"/>
      <c r="I44" s="4" t="s">
        <v>53</v>
      </c>
      <c r="J44" s="4">
        <v>340086</v>
      </c>
      <c r="K44" s="4" t="s">
        <v>183</v>
      </c>
      <c r="L44" s="4" t="s">
        <v>12</v>
      </c>
      <c r="M44" s="4">
        <v>0</v>
      </c>
      <c r="N44" s="4">
        <v>0</v>
      </c>
      <c r="O44" s="4">
        <v>0</v>
      </c>
      <c r="P44" s="5"/>
      <c r="Q44" s="4">
        <v>0</v>
      </c>
      <c r="R44" s="5"/>
      <c r="S44" s="4">
        <v>0</v>
      </c>
      <c r="T44" s="5"/>
      <c r="U44" s="6">
        <f t="shared" si="5"/>
        <v>0</v>
      </c>
      <c r="V44" s="7"/>
    </row>
    <row r="45" spans="1:22" x14ac:dyDescent="0.2">
      <c r="A45" s="3">
        <v>43159.813078159721</v>
      </c>
      <c r="B45" s="4" t="s">
        <v>113</v>
      </c>
      <c r="C45" s="46"/>
      <c r="D45" s="46"/>
      <c r="E45" s="46"/>
      <c r="F45" s="46">
        <v>1</v>
      </c>
      <c r="G45" s="46"/>
      <c r="H45" s="46"/>
      <c r="I45" s="4" t="s">
        <v>53</v>
      </c>
      <c r="J45" s="4">
        <v>340087</v>
      </c>
      <c r="K45" s="4" t="s">
        <v>183</v>
      </c>
      <c r="L45" s="4" t="s">
        <v>12</v>
      </c>
      <c r="M45" s="4">
        <v>0</v>
      </c>
      <c r="N45" s="4">
        <v>0</v>
      </c>
      <c r="O45" s="4">
        <v>0</v>
      </c>
      <c r="P45" s="5"/>
      <c r="Q45" s="4">
        <v>0</v>
      </c>
      <c r="R45" s="5"/>
      <c r="S45" s="4">
        <v>0</v>
      </c>
      <c r="T45" s="5"/>
      <c r="U45" s="6">
        <f t="shared" si="5"/>
        <v>0</v>
      </c>
      <c r="V45" s="7"/>
    </row>
    <row r="46" spans="1:22" x14ac:dyDescent="0.2">
      <c r="A46" s="3">
        <v>43137.41457857639</v>
      </c>
      <c r="B46" s="39" t="s">
        <v>166</v>
      </c>
      <c r="C46" s="47"/>
      <c r="D46" s="47"/>
      <c r="E46" s="47"/>
      <c r="F46" s="47"/>
      <c r="G46" s="47"/>
      <c r="H46" s="47">
        <v>1</v>
      </c>
      <c r="I46" s="4" t="s">
        <v>19</v>
      </c>
      <c r="J46" s="4">
        <v>340601</v>
      </c>
      <c r="K46" s="4" t="s">
        <v>101</v>
      </c>
      <c r="L46" s="4" t="s">
        <v>12</v>
      </c>
      <c r="M46" s="4">
        <v>0</v>
      </c>
      <c r="N46" s="4">
        <v>0</v>
      </c>
      <c r="O46" s="4">
        <v>0</v>
      </c>
      <c r="P46" s="5"/>
      <c r="Q46" s="4">
        <v>0</v>
      </c>
      <c r="R46" s="5"/>
      <c r="S46" s="4">
        <v>0</v>
      </c>
      <c r="T46" s="5"/>
      <c r="U46" s="6">
        <f t="shared" si="5"/>
        <v>0</v>
      </c>
      <c r="V46" s="7"/>
    </row>
    <row r="47" spans="1:22" x14ac:dyDescent="0.2">
      <c r="A47" s="3">
        <v>43133.796321284724</v>
      </c>
      <c r="B47" s="4" t="s">
        <v>81</v>
      </c>
      <c r="C47" s="46"/>
      <c r="D47" s="46"/>
      <c r="E47" s="46"/>
      <c r="F47" s="46">
        <v>1</v>
      </c>
      <c r="G47" s="46"/>
      <c r="H47" s="46"/>
      <c r="I47" s="4" t="s">
        <v>53</v>
      </c>
      <c r="J47" s="4">
        <v>340271</v>
      </c>
      <c r="K47" s="4" t="s">
        <v>80</v>
      </c>
      <c r="L47" s="4" t="s">
        <v>12</v>
      </c>
      <c r="M47" s="4">
        <v>0</v>
      </c>
      <c r="N47" s="4">
        <v>1</v>
      </c>
      <c r="O47" s="4">
        <v>0</v>
      </c>
      <c r="P47" s="5">
        <f>O47/(M47+N47)</f>
        <v>0</v>
      </c>
      <c r="Q47" s="4">
        <v>0</v>
      </c>
      <c r="R47" s="5"/>
      <c r="S47" s="4">
        <v>0</v>
      </c>
      <c r="T47" s="5"/>
      <c r="U47" s="6">
        <f t="shared" si="5"/>
        <v>0</v>
      </c>
      <c r="V47" s="7"/>
    </row>
    <row r="48" spans="1:22" x14ac:dyDescent="0.2">
      <c r="A48" s="3">
        <v>43137.403695671295</v>
      </c>
      <c r="B48" s="4" t="s">
        <v>29</v>
      </c>
      <c r="C48" s="46"/>
      <c r="D48" s="46"/>
      <c r="E48" s="46"/>
      <c r="F48" s="46"/>
      <c r="G48" s="46"/>
      <c r="H48" s="46">
        <v>1</v>
      </c>
      <c r="I48" s="4" t="s">
        <v>19</v>
      </c>
      <c r="J48" s="4">
        <v>340602</v>
      </c>
      <c r="K48" s="4" t="s">
        <v>100</v>
      </c>
      <c r="L48" s="4" t="s">
        <v>12</v>
      </c>
      <c r="M48" s="4">
        <v>0</v>
      </c>
      <c r="N48" s="4">
        <v>0</v>
      </c>
      <c r="O48" s="4">
        <v>0</v>
      </c>
      <c r="P48" s="5"/>
      <c r="Q48" s="4">
        <v>0</v>
      </c>
      <c r="R48" s="5"/>
      <c r="S48" s="4">
        <v>0</v>
      </c>
      <c r="T48" s="5"/>
      <c r="U48" s="6">
        <f t="shared" si="5"/>
        <v>0</v>
      </c>
      <c r="V48" s="7"/>
    </row>
    <row r="49" spans="1:22" x14ac:dyDescent="0.2">
      <c r="A49" s="3">
        <v>43133.415049513889</v>
      </c>
      <c r="B49" s="4" t="s">
        <v>61</v>
      </c>
      <c r="C49" s="46"/>
      <c r="D49" s="46"/>
      <c r="E49" s="46"/>
      <c r="F49" s="46"/>
      <c r="G49" s="46">
        <v>1</v>
      </c>
      <c r="H49" s="46"/>
      <c r="I49" s="4" t="s">
        <v>14</v>
      </c>
      <c r="J49" s="4">
        <v>340383</v>
      </c>
      <c r="K49" s="4" t="s">
        <v>62</v>
      </c>
      <c r="L49" s="4" t="s">
        <v>12</v>
      </c>
      <c r="M49" s="4">
        <v>0</v>
      </c>
      <c r="N49" s="4">
        <v>0</v>
      </c>
      <c r="O49" s="4">
        <v>0</v>
      </c>
      <c r="P49" s="5"/>
      <c r="Q49" s="4">
        <v>0</v>
      </c>
      <c r="R49" s="5"/>
      <c r="S49" s="4">
        <v>0</v>
      </c>
      <c r="T49" s="5"/>
      <c r="U49" s="6">
        <f t="shared" si="5"/>
        <v>0</v>
      </c>
      <c r="V49" s="7"/>
    </row>
    <row r="50" spans="1:22" x14ac:dyDescent="0.2">
      <c r="A50" s="3">
        <v>43133.337959699071</v>
      </c>
      <c r="B50" s="39" t="s">
        <v>163</v>
      </c>
      <c r="C50" s="47"/>
      <c r="D50" s="47"/>
      <c r="E50" s="47"/>
      <c r="F50" s="47"/>
      <c r="G50" s="47">
        <v>1</v>
      </c>
      <c r="H50" s="47"/>
      <c r="I50" s="4" t="s">
        <v>14</v>
      </c>
      <c r="J50" s="4">
        <v>340453</v>
      </c>
      <c r="K50" s="4" t="s">
        <v>28</v>
      </c>
      <c r="L50" s="4" t="s">
        <v>24</v>
      </c>
      <c r="M50" s="6"/>
      <c r="N50" s="6"/>
      <c r="O50" s="6"/>
      <c r="P50" s="5"/>
      <c r="Q50" s="6"/>
      <c r="R50" s="5"/>
      <c r="S50" s="6"/>
      <c r="T50" s="5"/>
      <c r="U50" s="6">
        <f t="shared" si="5"/>
        <v>0</v>
      </c>
      <c r="V50" s="7"/>
    </row>
    <row r="51" spans="1:22" x14ac:dyDescent="0.2">
      <c r="A51" s="3">
        <v>43138.419156932869</v>
      </c>
      <c r="B51" s="4" t="s">
        <v>104</v>
      </c>
      <c r="C51" s="46"/>
      <c r="D51" s="46"/>
      <c r="E51" s="46"/>
      <c r="F51" s="46">
        <v>1</v>
      </c>
      <c r="G51" s="46"/>
      <c r="H51" s="46"/>
      <c r="I51" s="4" t="s">
        <v>53</v>
      </c>
      <c r="J51" s="4">
        <v>340265</v>
      </c>
      <c r="K51" s="4" t="s">
        <v>105</v>
      </c>
      <c r="L51" s="4" t="s">
        <v>24</v>
      </c>
      <c r="M51" s="6"/>
      <c r="N51" s="6"/>
      <c r="O51" s="6"/>
      <c r="P51" s="5"/>
      <c r="Q51" s="6"/>
      <c r="R51" s="5"/>
      <c r="S51" s="6"/>
      <c r="T51" s="5"/>
      <c r="U51" s="6">
        <f t="shared" si="5"/>
        <v>0</v>
      </c>
      <c r="V51" s="7"/>
    </row>
    <row r="52" spans="1:22" x14ac:dyDescent="0.2">
      <c r="A52" s="3">
        <v>43134.524565</v>
      </c>
      <c r="B52" s="4" t="s">
        <v>84</v>
      </c>
      <c r="C52" s="46">
        <v>1</v>
      </c>
      <c r="D52" s="46"/>
      <c r="E52" s="46"/>
      <c r="F52" s="46"/>
      <c r="G52" s="46"/>
      <c r="H52" s="46"/>
      <c r="I52" s="4" t="s">
        <v>16</v>
      </c>
      <c r="J52" s="4">
        <v>340024</v>
      </c>
      <c r="K52" s="4" t="s">
        <v>85</v>
      </c>
      <c r="L52" s="4" t="s">
        <v>24</v>
      </c>
      <c r="M52" s="6"/>
      <c r="N52" s="6"/>
      <c r="O52" s="6"/>
      <c r="P52" s="5"/>
      <c r="Q52" s="6"/>
      <c r="R52" s="5"/>
      <c r="S52" s="6"/>
      <c r="T52" s="5"/>
      <c r="U52" s="6">
        <f t="shared" si="5"/>
        <v>0</v>
      </c>
      <c r="V52" s="7"/>
    </row>
    <row r="53" spans="1:22" x14ac:dyDescent="0.2">
      <c r="A53" s="3">
        <v>43133.337577951388</v>
      </c>
      <c r="B53" s="39" t="s">
        <v>162</v>
      </c>
      <c r="C53" s="47"/>
      <c r="D53" s="47"/>
      <c r="E53" s="47"/>
      <c r="F53" s="47"/>
      <c r="G53" s="47">
        <v>1</v>
      </c>
      <c r="H53" s="47"/>
      <c r="I53" s="4" t="s">
        <v>14</v>
      </c>
      <c r="J53" s="4">
        <v>340376</v>
      </c>
      <c r="K53" s="4" t="s">
        <v>28</v>
      </c>
      <c r="L53" s="4" t="s">
        <v>24</v>
      </c>
      <c r="M53" s="6"/>
      <c r="N53" s="6"/>
      <c r="O53" s="6"/>
      <c r="P53" s="5"/>
      <c r="Q53" s="6"/>
      <c r="R53" s="5"/>
      <c r="S53" s="6"/>
      <c r="T53" s="5"/>
      <c r="U53" s="6">
        <f t="shared" si="5"/>
        <v>0</v>
      </c>
      <c r="V53" s="7"/>
    </row>
    <row r="54" spans="1:22" x14ac:dyDescent="0.2">
      <c r="A54" s="3">
        <v>43133.323793414354</v>
      </c>
      <c r="B54" s="4" t="s">
        <v>55</v>
      </c>
      <c r="C54" s="46"/>
      <c r="D54" s="46"/>
      <c r="E54" s="46"/>
      <c r="F54" s="46">
        <v>1</v>
      </c>
      <c r="G54" s="46"/>
      <c r="H54" s="46"/>
      <c r="I54" s="4" t="s">
        <v>53</v>
      </c>
      <c r="J54" s="4">
        <v>340263</v>
      </c>
      <c r="K54" s="4" t="s">
        <v>56</v>
      </c>
      <c r="L54" s="4" t="s">
        <v>24</v>
      </c>
      <c r="M54" s="6"/>
      <c r="N54" s="6"/>
      <c r="O54" s="6"/>
      <c r="P54" s="5"/>
      <c r="Q54" s="6"/>
      <c r="R54" s="5"/>
      <c r="S54" s="6"/>
      <c r="T54" s="5"/>
      <c r="U54" s="6">
        <f t="shared" si="5"/>
        <v>0</v>
      </c>
      <c r="V54" s="7"/>
    </row>
    <row r="55" spans="1:22" x14ac:dyDescent="0.2">
      <c r="A55" s="3">
        <v>43136.450451481476</v>
      </c>
      <c r="B55" s="4" t="s">
        <v>92</v>
      </c>
      <c r="C55" s="46"/>
      <c r="D55" s="46"/>
      <c r="E55" s="46"/>
      <c r="F55" s="46"/>
      <c r="G55" s="46">
        <v>1</v>
      </c>
      <c r="H55" s="46"/>
      <c r="I55" s="4" t="s">
        <v>14</v>
      </c>
      <c r="J55" s="4">
        <v>340456</v>
      </c>
      <c r="K55" s="4" t="s">
        <v>45</v>
      </c>
      <c r="L55" s="4" t="s">
        <v>24</v>
      </c>
      <c r="M55" s="6"/>
      <c r="N55" s="6"/>
      <c r="O55" s="6"/>
      <c r="P55" s="5"/>
      <c r="Q55" s="6"/>
      <c r="R55" s="5"/>
      <c r="S55" s="6"/>
      <c r="T55" s="5"/>
      <c r="U55" s="6">
        <f t="shared" si="5"/>
        <v>0</v>
      </c>
      <c r="V55" s="7"/>
    </row>
    <row r="56" spans="1:22" x14ac:dyDescent="0.2">
      <c r="A56" s="6"/>
      <c r="B56" s="6"/>
      <c r="C56" s="48"/>
      <c r="D56" s="48"/>
      <c r="E56" s="48"/>
      <c r="F56" s="48"/>
      <c r="G56" s="48"/>
      <c r="H56" s="48"/>
      <c r="I56" s="6"/>
      <c r="J56" s="6"/>
      <c r="K56" s="6"/>
      <c r="L56" s="6"/>
      <c r="M56" s="6"/>
      <c r="N56" s="6"/>
      <c r="O56" s="6"/>
      <c r="P56" s="7"/>
      <c r="Q56" s="6"/>
      <c r="R56" s="5"/>
      <c r="S56" s="6"/>
      <c r="T56" s="7"/>
      <c r="U56" s="6">
        <f t="shared" ref="U56:U57" si="6">Q56+S56</f>
        <v>0</v>
      </c>
      <c r="V56" s="7"/>
    </row>
    <row r="57" spans="1:22" x14ac:dyDescent="0.2">
      <c r="A57" s="6"/>
      <c r="B57" s="6"/>
      <c r="C57" s="58">
        <f t="shared" ref="C57:H57" si="7">SUM(C2:C55)</f>
        <v>18</v>
      </c>
      <c r="D57" s="58">
        <f t="shared" si="7"/>
        <v>14</v>
      </c>
      <c r="E57" s="58">
        <f t="shared" si="7"/>
        <v>13</v>
      </c>
      <c r="F57" s="58">
        <f t="shared" si="7"/>
        <v>17</v>
      </c>
      <c r="G57" s="58">
        <f t="shared" si="7"/>
        <v>15</v>
      </c>
      <c r="H57" s="58">
        <f t="shared" si="7"/>
        <v>4</v>
      </c>
      <c r="I57" s="4" t="s">
        <v>114</v>
      </c>
      <c r="J57" s="6"/>
      <c r="K57" s="6"/>
      <c r="L57" s="6">
        <v>48</v>
      </c>
      <c r="M57" s="6">
        <f>SUM(M2:M55)</f>
        <v>392</v>
      </c>
      <c r="N57" s="6">
        <f t="shared" ref="N57:S57" si="8">SUM(N2:N55)</f>
        <v>357</v>
      </c>
      <c r="O57" s="6">
        <f t="shared" si="8"/>
        <v>603</v>
      </c>
      <c r="P57" s="8">
        <f>O57/N58</f>
        <v>0.80507343124165553</v>
      </c>
      <c r="Q57" s="6">
        <f t="shared" si="8"/>
        <v>231</v>
      </c>
      <c r="R57" s="42">
        <f t="shared" ref="R57" si="9">Q57/O57</f>
        <v>0.38308457711442784</v>
      </c>
      <c r="S57" s="6">
        <f t="shared" si="8"/>
        <v>91</v>
      </c>
      <c r="T57" s="8">
        <f>S57/O57</f>
        <v>0.15091210613598674</v>
      </c>
      <c r="U57" s="6">
        <f t="shared" si="6"/>
        <v>322</v>
      </c>
      <c r="V57" s="8">
        <f t="shared" ref="V57" si="10">U57/O57</f>
        <v>0.53399668325041461</v>
      </c>
    </row>
    <row r="58" spans="1:22" x14ac:dyDescent="0.2">
      <c r="A58" s="6"/>
      <c r="B58" s="6"/>
      <c r="C58" s="48"/>
      <c r="D58" s="48"/>
      <c r="E58" s="48"/>
      <c r="F58" s="48"/>
      <c r="G58" s="48"/>
      <c r="H58" s="48"/>
      <c r="I58" s="6"/>
      <c r="J58" s="6"/>
      <c r="K58" s="6"/>
      <c r="L58" s="6">
        <v>54</v>
      </c>
      <c r="M58" s="6"/>
      <c r="N58" s="6">
        <f>M57+N57</f>
        <v>749</v>
      </c>
      <c r="O58" s="6"/>
      <c r="P58" s="32" t="s">
        <v>115</v>
      </c>
      <c r="Q58" s="6"/>
      <c r="R58" s="33" t="s">
        <v>117</v>
      </c>
      <c r="S58" s="7"/>
      <c r="T58" s="33" t="s">
        <v>128</v>
      </c>
      <c r="U58" s="6"/>
      <c r="V58" s="33" t="s">
        <v>116</v>
      </c>
    </row>
    <row r="59" spans="1:22" x14ac:dyDescent="0.2">
      <c r="A59" s="6"/>
      <c r="B59" s="6"/>
      <c r="C59" s="48"/>
      <c r="D59" s="48"/>
      <c r="E59" s="48"/>
      <c r="F59" s="48"/>
      <c r="G59" s="48"/>
      <c r="H59" s="48"/>
      <c r="I59" s="6"/>
      <c r="J59" s="6"/>
      <c r="K59" s="6"/>
      <c r="L59" s="7">
        <f>L57/L58</f>
        <v>0.88888888888888884</v>
      </c>
      <c r="M59" s="6"/>
      <c r="N59" s="6"/>
      <c r="O59" s="6"/>
      <c r="P59" s="33" t="s">
        <v>129</v>
      </c>
      <c r="Q59" s="6"/>
      <c r="R59" s="33" t="s">
        <v>126</v>
      </c>
      <c r="S59" s="6"/>
      <c r="T59" s="33" t="s">
        <v>126</v>
      </c>
      <c r="U59" s="6"/>
      <c r="V59" s="33" t="s">
        <v>126</v>
      </c>
    </row>
  </sheetData>
  <sortState ref="A2:V55">
    <sortCondition descending="1" ref="O2:O55"/>
  </sortState>
  <printOptions horizontalCentered="1"/>
  <pageMargins left="0.31496062992125984" right="0.31496062992125984" top="0.35433070866141736" bottom="0.35433070866141736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Resultats Reav-Q2</vt:lpstr>
      <vt:lpstr>Resultats Reav-Q1</vt:lpstr>
      <vt:lpstr>'Resultats Reav-Q1'!Àrea_d'impressió</vt:lpstr>
      <vt:lpstr>'Resultats Reav-Q2'!Àrea_d'impressió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2018-07-01T18:02:56Z</cp:lastPrinted>
  <dcterms:created xsi:type="dcterms:W3CDTF">2018-06-24T23:18:01Z</dcterms:created>
  <dcterms:modified xsi:type="dcterms:W3CDTF">2018-07-11T12:12:19Z</dcterms:modified>
</cp:coreProperties>
</file>